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X96" i="1" l="1"/>
  <c r="X94" i="1"/>
  <c r="X92" i="1"/>
  <c r="X90" i="1"/>
  <c r="X88" i="1"/>
  <c r="F100" i="1" l="1"/>
  <c r="F98" i="1"/>
  <c r="F96" i="1"/>
  <c r="K107" i="1" s="1"/>
  <c r="F94" i="1"/>
  <c r="F92" i="1"/>
  <c r="M44" i="1"/>
  <c r="S38" i="1"/>
</calcChain>
</file>

<file path=xl/comments1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6"/>
            <color indexed="81"/>
            <rFont val="Tahoma"/>
            <family val="2"/>
          </rPr>
          <t xml:space="preserve">ارتفاع به متر وارد شود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ارتفاع به متر وارد شود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ارتفاع به متر وارد شود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ارتفاع به متر وارد شود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ارتفاع به متر وارد شود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<sst xmlns="http://schemas.openxmlformats.org/spreadsheetml/2006/main" count="30" uniqueCount="17">
  <si>
    <t>FOUN</t>
  </si>
  <si>
    <t>PILE</t>
  </si>
  <si>
    <t>P</t>
  </si>
  <si>
    <t>Layer1 Properties</t>
  </si>
  <si>
    <t>Layer2 Properties</t>
  </si>
  <si>
    <t>Layer3 Properties</t>
  </si>
  <si>
    <t>Layer4 Properties</t>
  </si>
  <si>
    <t>dimensin</t>
  </si>
  <si>
    <t>kn/m3</t>
  </si>
  <si>
    <t>Degree</t>
  </si>
  <si>
    <t>Ppile</t>
  </si>
  <si>
    <t>قطر شمع(متر)</t>
  </si>
  <si>
    <t>Nq</t>
  </si>
  <si>
    <t>پارامترNqبر اساس زاویه اصطکاک خاک آخرین لایه از جدول استخراج شود</t>
  </si>
  <si>
    <t>Apile(m2)</t>
  </si>
  <si>
    <t>محیط شمع</t>
  </si>
  <si>
    <t>Kpile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</si>
</sst>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Tahoma"/>
      <family val="2"/>
    </font>
    <font>
      <b/>
      <sz val="16"/>
      <color theme="1"/>
      <name val="Calibri"/>
      <family val="2"/>
    </font>
    <font>
      <b/>
      <sz val="16"/>
      <color theme="0" tint="-4.9989318521683403E-2"/>
      <name val="Calibri"/>
      <family val="2"/>
      <scheme val="minor"/>
    </font>
    <font>
      <b/>
      <sz val="28"/>
      <color theme="0" tint="-4.9989318521683403E-2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E5E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top"/>
    </xf>
    <xf numFmtId="0" fontId="1" fillId="8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</xf>
    <xf numFmtId="0" fontId="0" fillId="0" borderId="0" xfId="0" applyProtection="1"/>
    <xf numFmtId="0" fontId="1" fillId="4" borderId="0" xfId="0" applyFont="1" applyFill="1" applyAlignment="1" applyProtection="1">
      <alignment vertical="center"/>
    </xf>
    <xf numFmtId="0" fontId="1" fillId="5" borderId="0" xfId="0" applyFont="1" applyFill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0" fontId="1" fillId="11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12" borderId="22" xfId="0" applyFont="1" applyFill="1" applyBorder="1" applyAlignment="1" applyProtection="1">
      <alignment horizontal="center" vertical="center"/>
    </xf>
    <xf numFmtId="0" fontId="1" fillId="12" borderId="23" xfId="0" applyFont="1" applyFill="1" applyBorder="1" applyAlignment="1" applyProtection="1">
      <alignment horizontal="center" vertical="center"/>
    </xf>
    <xf numFmtId="0" fontId="1" fillId="12" borderId="24" xfId="0" applyFont="1" applyFill="1" applyBorder="1" applyAlignment="1" applyProtection="1">
      <alignment horizontal="center" vertical="center"/>
    </xf>
    <xf numFmtId="0" fontId="1" fillId="12" borderId="25" xfId="0" applyFont="1" applyFill="1" applyBorder="1" applyAlignment="1" applyProtection="1">
      <alignment horizontal="center" vertical="center"/>
    </xf>
    <xf numFmtId="0" fontId="1" fillId="12" borderId="0" xfId="0" applyFont="1" applyFill="1" applyBorder="1" applyAlignment="1" applyProtection="1">
      <alignment horizontal="center" vertical="center"/>
    </xf>
    <xf numFmtId="0" fontId="1" fillId="12" borderId="26" xfId="0" applyFont="1" applyFill="1" applyBorder="1" applyAlignment="1" applyProtection="1">
      <alignment horizontal="center" vertical="center"/>
    </xf>
    <xf numFmtId="0" fontId="1" fillId="12" borderId="27" xfId="0" applyFont="1" applyFill="1" applyBorder="1" applyAlignment="1" applyProtection="1">
      <alignment horizontal="center" vertical="center"/>
    </xf>
    <xf numFmtId="0" fontId="1" fillId="12" borderId="28" xfId="0" applyFont="1" applyFill="1" applyBorder="1" applyAlignment="1" applyProtection="1">
      <alignment horizontal="center" vertical="center"/>
    </xf>
    <xf numFmtId="0" fontId="1" fillId="12" borderId="2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8" borderId="1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10" borderId="9" xfId="0" applyFont="1" applyFill="1" applyBorder="1" applyAlignment="1" applyProtection="1">
      <alignment horizontal="center" vertical="center"/>
      <protection locked="0"/>
    </xf>
    <xf numFmtId="0" fontId="1" fillId="12" borderId="22" xfId="0" applyFont="1" applyFill="1" applyBorder="1" applyAlignment="1" applyProtection="1">
      <alignment horizontal="center" vertical="center"/>
    </xf>
    <xf numFmtId="0" fontId="1" fillId="12" borderId="23" xfId="0" applyFont="1" applyFill="1" applyBorder="1" applyAlignment="1" applyProtection="1">
      <alignment horizontal="center" vertical="center"/>
    </xf>
    <xf numFmtId="0" fontId="1" fillId="12" borderId="24" xfId="0" applyFont="1" applyFill="1" applyBorder="1" applyAlignment="1" applyProtection="1">
      <alignment horizontal="center" vertical="center"/>
    </xf>
    <xf numFmtId="0" fontId="1" fillId="12" borderId="25" xfId="0" applyFont="1" applyFill="1" applyBorder="1" applyAlignment="1" applyProtection="1">
      <alignment horizontal="center" vertical="center"/>
    </xf>
    <xf numFmtId="0" fontId="1" fillId="12" borderId="0" xfId="0" applyFont="1" applyFill="1" applyBorder="1" applyAlignment="1" applyProtection="1">
      <alignment horizontal="center" vertical="center"/>
    </xf>
    <xf numFmtId="0" fontId="1" fillId="12" borderId="26" xfId="0" applyFont="1" applyFill="1" applyBorder="1" applyAlignment="1" applyProtection="1">
      <alignment horizontal="center" vertical="center"/>
    </xf>
    <xf numFmtId="0" fontId="1" fillId="12" borderId="27" xfId="0" applyFont="1" applyFill="1" applyBorder="1" applyAlignment="1" applyProtection="1">
      <alignment horizontal="center" vertical="center"/>
    </xf>
    <xf numFmtId="0" fontId="1" fillId="12" borderId="28" xfId="0" applyFont="1" applyFill="1" applyBorder="1" applyAlignment="1" applyProtection="1">
      <alignment horizontal="center" vertical="center"/>
    </xf>
    <xf numFmtId="0" fontId="1" fillId="12" borderId="29" xfId="0" applyFont="1" applyFill="1" applyBorder="1" applyAlignment="1" applyProtection="1">
      <alignment horizontal="center" vertical="center"/>
    </xf>
    <xf numFmtId="2" fontId="6" fillId="2" borderId="22" xfId="0" applyNumberFormat="1" applyFont="1" applyFill="1" applyBorder="1" applyAlignment="1" applyProtection="1">
      <alignment horizontal="center" vertical="center"/>
    </xf>
    <xf numFmtId="2" fontId="6" fillId="2" borderId="23" xfId="0" applyNumberFormat="1" applyFont="1" applyFill="1" applyBorder="1" applyAlignment="1" applyProtection="1">
      <alignment horizontal="center" vertical="center"/>
    </xf>
    <xf numFmtId="2" fontId="6" fillId="2" borderId="24" xfId="0" applyNumberFormat="1" applyFont="1" applyFill="1" applyBorder="1" applyAlignment="1" applyProtection="1">
      <alignment horizontal="center" vertical="center"/>
    </xf>
    <xf numFmtId="2" fontId="6" fillId="2" borderId="27" xfId="0" applyNumberFormat="1" applyFont="1" applyFill="1" applyBorder="1" applyAlignment="1" applyProtection="1">
      <alignment horizontal="center" vertical="center"/>
    </xf>
    <xf numFmtId="2" fontId="6" fillId="2" borderId="28" xfId="0" applyNumberFormat="1" applyFont="1" applyFill="1" applyBorder="1" applyAlignment="1" applyProtection="1">
      <alignment horizontal="center" vertical="center"/>
    </xf>
    <xf numFmtId="2" fontId="6" fillId="2" borderId="29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2" fillId="11" borderId="0" xfId="0" applyFont="1" applyFill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textRotation="90"/>
    </xf>
    <xf numFmtId="0" fontId="7" fillId="9" borderId="3" xfId="0" applyFont="1" applyFill="1" applyBorder="1" applyAlignment="1" applyProtection="1">
      <alignment horizontal="center" vertical="center" textRotation="90"/>
    </xf>
    <xf numFmtId="0" fontId="7" fillId="9" borderId="4" xfId="0" applyFont="1" applyFill="1" applyBorder="1" applyAlignment="1" applyProtection="1">
      <alignment horizontal="center" vertical="center" textRotation="90"/>
    </xf>
    <xf numFmtId="0" fontId="7" fillId="9" borderId="5" xfId="0" applyFont="1" applyFill="1" applyBorder="1" applyAlignment="1" applyProtection="1">
      <alignment horizontal="center" vertical="center" textRotation="90"/>
    </xf>
    <xf numFmtId="0" fontId="7" fillId="9" borderId="6" xfId="0" applyFont="1" applyFill="1" applyBorder="1" applyAlignment="1" applyProtection="1">
      <alignment horizontal="center" vertical="center" textRotation="90"/>
    </xf>
    <xf numFmtId="0" fontId="7" fillId="9" borderId="8" xfId="0" applyFont="1" applyFill="1" applyBorder="1" applyAlignment="1" applyProtection="1">
      <alignment horizontal="center" vertical="center" textRotation="90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6" borderId="0" xfId="0" applyFont="1" applyFill="1" applyAlignment="1" applyProtection="1">
      <alignment horizontal="center" vertical="center" wrapText="1"/>
    </xf>
    <xf numFmtId="0" fontId="13" fillId="11" borderId="13" xfId="0" applyFont="1" applyFill="1" applyBorder="1" applyAlignment="1" applyProtection="1">
      <alignment horizontal="center" vertical="center" textRotation="90"/>
      <protection locked="0"/>
    </xf>
    <xf numFmtId="0" fontId="13" fillId="11" borderId="11" xfId="0" applyFont="1" applyFill="1" applyBorder="1" applyAlignment="1" applyProtection="1">
      <alignment horizontal="center" vertical="center" textRotation="90"/>
      <protection locked="0"/>
    </xf>
    <xf numFmtId="0" fontId="13" fillId="11" borderId="12" xfId="0" applyFont="1" applyFill="1" applyBorder="1" applyAlignment="1" applyProtection="1">
      <alignment horizontal="center" vertical="center" textRotation="90"/>
      <protection locked="0"/>
    </xf>
    <xf numFmtId="0" fontId="1" fillId="4" borderId="0" xfId="0" applyFont="1" applyFill="1" applyAlignment="1" applyProtection="1">
      <alignment horizontal="center" vertical="center" textRotation="90"/>
    </xf>
    <xf numFmtId="0" fontId="1" fillId="5" borderId="0" xfId="0" applyFont="1" applyFill="1" applyAlignment="1" applyProtection="1">
      <alignment horizontal="right" vertical="center" textRotation="90"/>
    </xf>
    <xf numFmtId="0" fontId="1" fillId="6" borderId="0" xfId="0" applyFont="1" applyFill="1" applyAlignment="1" applyProtection="1">
      <alignment horizontal="center" vertical="center" textRotation="90"/>
    </xf>
    <xf numFmtId="0" fontId="1" fillId="11" borderId="0" xfId="0" applyFont="1" applyFill="1" applyAlignment="1" applyProtection="1">
      <alignment horizontal="right" vertical="center" textRotation="90"/>
    </xf>
    <xf numFmtId="0" fontId="1" fillId="3" borderId="2" xfId="0" applyFont="1" applyFill="1" applyBorder="1" applyAlignment="1" applyProtection="1">
      <alignment horizontal="right" vertical="center" textRotation="90"/>
    </xf>
    <xf numFmtId="0" fontId="1" fillId="3" borderId="0" xfId="0" applyFont="1" applyFill="1" applyAlignment="1" applyProtection="1">
      <alignment horizontal="right" vertical="center" textRotation="90"/>
    </xf>
    <xf numFmtId="0" fontId="13" fillId="3" borderId="10" xfId="0" applyFont="1" applyFill="1" applyBorder="1" applyAlignment="1" applyProtection="1">
      <alignment horizontal="center" vertical="center" textRotation="90"/>
      <protection locked="0"/>
    </xf>
    <xf numFmtId="0" fontId="13" fillId="3" borderId="11" xfId="0" applyFont="1" applyFill="1" applyBorder="1" applyAlignment="1" applyProtection="1">
      <alignment horizontal="center" vertical="center" textRotation="90"/>
      <protection locked="0"/>
    </xf>
    <xf numFmtId="0" fontId="13" fillId="3" borderId="12" xfId="0" applyFont="1" applyFill="1" applyBorder="1" applyAlignment="1" applyProtection="1">
      <alignment horizontal="center" vertical="center" textRotation="90"/>
      <protection locked="0"/>
    </xf>
    <xf numFmtId="0" fontId="13" fillId="4" borderId="13" xfId="0" applyFont="1" applyFill="1" applyBorder="1" applyAlignment="1" applyProtection="1">
      <alignment horizontal="center" vertical="center" textRotation="90"/>
      <protection locked="0"/>
    </xf>
    <xf numFmtId="0" fontId="13" fillId="4" borderId="11" xfId="0" applyFont="1" applyFill="1" applyBorder="1" applyAlignment="1" applyProtection="1">
      <alignment horizontal="center" vertical="center" textRotation="90"/>
      <protection locked="0"/>
    </xf>
    <xf numFmtId="0" fontId="13" fillId="4" borderId="12" xfId="0" applyFont="1" applyFill="1" applyBorder="1" applyAlignment="1" applyProtection="1">
      <alignment horizontal="center" vertical="center" textRotation="90"/>
      <protection locked="0"/>
    </xf>
    <xf numFmtId="0" fontId="13" fillId="5" borderId="13" xfId="0" applyFont="1" applyFill="1" applyBorder="1" applyAlignment="1" applyProtection="1">
      <alignment horizontal="center" vertical="center" textRotation="90"/>
      <protection locked="0"/>
    </xf>
    <xf numFmtId="0" fontId="13" fillId="5" borderId="11" xfId="0" applyFont="1" applyFill="1" applyBorder="1" applyAlignment="1" applyProtection="1">
      <alignment horizontal="center" vertical="center" textRotation="90"/>
      <protection locked="0"/>
    </xf>
    <xf numFmtId="0" fontId="13" fillId="5" borderId="12" xfId="0" applyFont="1" applyFill="1" applyBorder="1" applyAlignment="1" applyProtection="1">
      <alignment horizontal="center" vertical="center" textRotation="90"/>
      <protection locked="0"/>
    </xf>
    <xf numFmtId="0" fontId="13" fillId="6" borderId="13" xfId="0" applyFont="1" applyFill="1" applyBorder="1" applyAlignment="1" applyProtection="1">
      <alignment horizontal="center" vertical="center" textRotation="90"/>
      <protection locked="0"/>
    </xf>
    <xf numFmtId="0" fontId="13" fillId="6" borderId="11" xfId="0" applyFont="1" applyFill="1" applyBorder="1" applyAlignment="1" applyProtection="1">
      <alignment horizontal="center" vertical="center" textRotation="90"/>
      <protection locked="0"/>
    </xf>
    <xf numFmtId="0" fontId="13" fillId="6" borderId="12" xfId="0" applyFont="1" applyFill="1" applyBorder="1" applyAlignment="1" applyProtection="1">
      <alignment horizontal="center" vertical="center" textRotation="90"/>
      <protection locked="0"/>
    </xf>
    <xf numFmtId="0" fontId="1" fillId="12" borderId="14" xfId="0" applyFont="1" applyFill="1" applyBorder="1" applyAlignment="1" applyProtection="1">
      <alignment horizontal="center" vertical="center"/>
    </xf>
    <xf numFmtId="0" fontId="1" fillId="12" borderId="15" xfId="0" applyFont="1" applyFill="1" applyBorder="1" applyAlignment="1" applyProtection="1">
      <alignment horizontal="center" vertical="center"/>
    </xf>
    <xf numFmtId="0" fontId="1" fillId="12" borderId="16" xfId="0" applyFont="1" applyFill="1" applyBorder="1" applyAlignment="1" applyProtection="1">
      <alignment horizontal="center" vertical="center"/>
    </xf>
    <xf numFmtId="0" fontId="1" fillId="12" borderId="20" xfId="0" applyFont="1" applyFill="1" applyBorder="1" applyAlignment="1" applyProtection="1">
      <alignment horizontal="center" vertical="center"/>
    </xf>
    <xf numFmtId="0" fontId="1" fillId="12" borderId="21" xfId="0" applyFont="1" applyFill="1" applyBorder="1" applyAlignment="1" applyProtection="1">
      <alignment horizontal="center" vertical="center"/>
    </xf>
    <xf numFmtId="0" fontId="1" fillId="12" borderId="17" xfId="0" applyFont="1" applyFill="1" applyBorder="1" applyAlignment="1" applyProtection="1">
      <alignment horizontal="center" vertical="center"/>
    </xf>
    <xf numFmtId="0" fontId="1" fillId="12" borderId="18" xfId="0" applyFont="1" applyFill="1" applyBorder="1" applyAlignment="1" applyProtection="1">
      <alignment horizontal="center" vertical="center"/>
    </xf>
    <xf numFmtId="0" fontId="1" fillId="12" borderId="1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12" borderId="14" xfId="0" applyFont="1" applyFill="1" applyBorder="1" applyAlignment="1" applyProtection="1">
      <alignment horizontal="center" vertical="center"/>
    </xf>
    <xf numFmtId="0" fontId="3" fillId="12" borderId="15" xfId="0" applyFont="1" applyFill="1" applyBorder="1" applyAlignment="1" applyProtection="1">
      <alignment horizontal="center" vertical="center"/>
    </xf>
    <xf numFmtId="0" fontId="3" fillId="12" borderId="16" xfId="0" applyFont="1" applyFill="1" applyBorder="1" applyAlignment="1" applyProtection="1">
      <alignment horizontal="center" vertical="center"/>
    </xf>
    <xf numFmtId="0" fontId="3" fillId="12" borderId="17" xfId="0" applyFont="1" applyFill="1" applyBorder="1" applyAlignment="1" applyProtection="1">
      <alignment horizontal="center" vertical="center"/>
    </xf>
    <xf numFmtId="0" fontId="3" fillId="12" borderId="18" xfId="0" applyFont="1" applyFill="1" applyBorder="1" applyAlignment="1" applyProtection="1">
      <alignment horizontal="center" vertical="center"/>
    </xf>
    <xf numFmtId="0" fontId="3" fillId="12" borderId="19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4" fillId="7" borderId="18" xfId="0" applyFont="1" applyFill="1" applyBorder="1" applyAlignment="1" applyProtection="1">
      <alignment horizontal="center" vertical="center"/>
      <protection locked="0"/>
    </xf>
    <xf numFmtId="0" fontId="4" fillId="7" borderId="1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1" fontId="7" fillId="2" borderId="14" xfId="0" applyNumberFormat="1" applyFont="1" applyFill="1" applyBorder="1" applyAlignment="1" applyProtection="1">
      <alignment horizontal="center" vertical="center"/>
    </xf>
    <xf numFmtId="1" fontId="7" fillId="2" borderId="15" xfId="0" applyNumberFormat="1" applyFont="1" applyFill="1" applyBorder="1" applyAlignment="1" applyProtection="1">
      <alignment horizontal="center" vertical="center"/>
    </xf>
    <xf numFmtId="1" fontId="7" fillId="2" borderId="16" xfId="0" applyNumberFormat="1" applyFont="1" applyFill="1" applyBorder="1" applyAlignment="1" applyProtection="1">
      <alignment horizontal="center" vertical="center"/>
    </xf>
    <xf numFmtId="1" fontId="7" fillId="2" borderId="20" xfId="0" applyNumberFormat="1" applyFont="1" applyFill="1" applyBorder="1" applyAlignment="1" applyProtection="1">
      <alignment horizontal="center" vertical="center"/>
    </xf>
    <xf numFmtId="1" fontId="7" fillId="2" borderId="0" xfId="0" applyNumberFormat="1" applyFont="1" applyFill="1" applyBorder="1" applyAlignment="1" applyProtection="1">
      <alignment horizontal="center" vertical="center"/>
    </xf>
    <xf numFmtId="1" fontId="7" fillId="2" borderId="21" xfId="0" applyNumberFormat="1" applyFont="1" applyFill="1" applyBorder="1" applyAlignment="1" applyProtection="1">
      <alignment horizontal="center" vertical="center"/>
    </xf>
    <xf numFmtId="1" fontId="7" fillId="2" borderId="17" xfId="0" applyNumberFormat="1" applyFont="1" applyFill="1" applyBorder="1" applyAlignment="1" applyProtection="1">
      <alignment horizontal="center" vertical="center"/>
    </xf>
    <xf numFmtId="1" fontId="7" fillId="2" borderId="18" xfId="0" applyNumberFormat="1" applyFont="1" applyFill="1" applyBorder="1" applyAlignment="1" applyProtection="1">
      <alignment horizontal="center" vertical="center"/>
    </xf>
    <xf numFmtId="1" fontId="7" fillId="2" borderId="19" xfId="0" applyNumberFormat="1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/>
    </xf>
    <xf numFmtId="0" fontId="3" fillId="12" borderId="2" xfId="0" applyFont="1" applyFill="1" applyBorder="1" applyAlignment="1" applyProtection="1">
      <alignment horizontal="center" vertical="center"/>
    </xf>
    <xf numFmtId="0" fontId="3" fillId="12" borderId="3" xfId="0" applyFont="1" applyFill="1" applyBorder="1" applyAlignment="1" applyProtection="1">
      <alignment horizontal="center" vertical="center"/>
    </xf>
    <xf numFmtId="0" fontId="3" fillId="12" borderId="4" xfId="0" applyFont="1" applyFill="1" applyBorder="1" applyAlignment="1" applyProtection="1">
      <alignment horizontal="center" vertical="center"/>
    </xf>
    <xf numFmtId="0" fontId="3" fillId="12" borderId="0" xfId="0" applyFont="1" applyFill="1" applyBorder="1" applyAlignment="1" applyProtection="1">
      <alignment horizontal="center" vertical="center"/>
    </xf>
    <xf numFmtId="0" fontId="3" fillId="12" borderId="5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</xf>
    <xf numFmtId="0" fontId="1" fillId="12" borderId="5" xfId="0" applyFont="1" applyFill="1" applyBorder="1" applyAlignment="1" applyProtection="1">
      <alignment horizontal="center" vertical="center"/>
    </xf>
    <xf numFmtId="0" fontId="1" fillId="12" borderId="8" xfId="0" applyFont="1" applyFill="1" applyBorder="1" applyAlignment="1" applyProtection="1">
      <alignment horizontal="center" vertical="center"/>
    </xf>
    <xf numFmtId="0" fontId="1" fillId="12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2" fillId="12" borderId="9" xfId="0" applyFont="1" applyFill="1" applyBorder="1" applyAlignment="1" applyProtection="1">
      <alignment horizontal="center" vertical="center"/>
    </xf>
    <xf numFmtId="0" fontId="14" fillId="12" borderId="9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E5E00"/>
      <color rgb="FFFFCC00"/>
      <color rgb="FFFF9933"/>
      <color rgb="FF990033"/>
      <color rgb="FF990000"/>
      <color rgb="FF663300"/>
      <color rgb="FFFF9900"/>
      <color rgb="FF996633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285750</xdr:rowOff>
    </xdr:from>
    <xdr:to>
      <xdr:col>6</xdr:col>
      <xdr:colOff>76200</xdr:colOff>
      <xdr:row>3</xdr:row>
      <xdr:rowOff>19050</xdr:rowOff>
    </xdr:to>
    <xdr:cxnSp macro="">
      <xdr:nvCxnSpPr>
        <xdr:cNvPr id="4" name="Straight Arrow Connector 3"/>
        <xdr:cNvCxnSpPr/>
      </xdr:nvCxnSpPr>
      <xdr:spPr>
        <a:xfrm>
          <a:off x="2505075" y="4286250"/>
          <a:ext cx="9525" cy="590550"/>
        </a:xfrm>
        <a:prstGeom prst="straightConnector1">
          <a:avLst/>
        </a:prstGeom>
        <a:ln w="762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7</xdr:row>
      <xdr:rowOff>9525</xdr:rowOff>
    </xdr:from>
    <xdr:to>
      <xdr:col>2</xdr:col>
      <xdr:colOff>247650</xdr:colOff>
      <xdr:row>11</xdr:row>
      <xdr:rowOff>0</xdr:rowOff>
    </xdr:to>
    <xdr:cxnSp macro="">
      <xdr:nvCxnSpPr>
        <xdr:cNvPr id="7" name="Straight Arrow Connector 6"/>
        <xdr:cNvCxnSpPr/>
      </xdr:nvCxnSpPr>
      <xdr:spPr>
        <a:xfrm>
          <a:off x="1866900" y="5953125"/>
          <a:ext cx="9525" cy="1066800"/>
        </a:xfrm>
        <a:prstGeom prst="straightConnector1">
          <a:avLst/>
        </a:prstGeom>
        <a:ln w="57150">
          <a:solidFill>
            <a:schemeClr val="bg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11</xdr:row>
      <xdr:rowOff>0</xdr:rowOff>
    </xdr:from>
    <xdr:to>
      <xdr:col>2</xdr:col>
      <xdr:colOff>95250</xdr:colOff>
      <xdr:row>15</xdr:row>
      <xdr:rowOff>0</xdr:rowOff>
    </xdr:to>
    <xdr:cxnSp macro="">
      <xdr:nvCxnSpPr>
        <xdr:cNvPr id="9" name="Straight Arrow Connector 8"/>
        <xdr:cNvCxnSpPr/>
      </xdr:nvCxnSpPr>
      <xdr:spPr>
        <a:xfrm>
          <a:off x="1714500" y="7019925"/>
          <a:ext cx="9525" cy="1066800"/>
        </a:xfrm>
        <a:prstGeom prst="straightConnector1">
          <a:avLst/>
        </a:prstGeom>
        <a:ln w="57150">
          <a:solidFill>
            <a:schemeClr val="bg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15</xdr:row>
      <xdr:rowOff>0</xdr:rowOff>
    </xdr:from>
    <xdr:to>
      <xdr:col>2</xdr:col>
      <xdr:colOff>285750</xdr:colOff>
      <xdr:row>19</xdr:row>
      <xdr:rowOff>0</xdr:rowOff>
    </xdr:to>
    <xdr:cxnSp macro="">
      <xdr:nvCxnSpPr>
        <xdr:cNvPr id="10" name="Straight Arrow Connector 9"/>
        <xdr:cNvCxnSpPr/>
      </xdr:nvCxnSpPr>
      <xdr:spPr>
        <a:xfrm>
          <a:off x="1905000" y="8086725"/>
          <a:ext cx="9525" cy="1066800"/>
        </a:xfrm>
        <a:prstGeom prst="straightConnector1">
          <a:avLst/>
        </a:prstGeom>
        <a:ln w="57150">
          <a:solidFill>
            <a:schemeClr val="bg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19</xdr:row>
      <xdr:rowOff>9525</xdr:rowOff>
    </xdr:from>
    <xdr:to>
      <xdr:col>2</xdr:col>
      <xdr:colOff>123825</xdr:colOff>
      <xdr:row>23</xdr:row>
      <xdr:rowOff>9525</xdr:rowOff>
    </xdr:to>
    <xdr:cxnSp macro="">
      <xdr:nvCxnSpPr>
        <xdr:cNvPr id="11" name="Straight Arrow Connector 10"/>
        <xdr:cNvCxnSpPr/>
      </xdr:nvCxnSpPr>
      <xdr:spPr>
        <a:xfrm>
          <a:off x="1743075" y="9163050"/>
          <a:ext cx="9525" cy="1066800"/>
        </a:xfrm>
        <a:prstGeom prst="straightConnector1">
          <a:avLst/>
        </a:prstGeom>
        <a:ln w="57150">
          <a:solidFill>
            <a:schemeClr val="bg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23</xdr:row>
      <xdr:rowOff>19050</xdr:rowOff>
    </xdr:from>
    <xdr:to>
      <xdr:col>2</xdr:col>
      <xdr:colOff>285750</xdr:colOff>
      <xdr:row>27</xdr:row>
      <xdr:rowOff>9525</xdr:rowOff>
    </xdr:to>
    <xdr:cxnSp macro="">
      <xdr:nvCxnSpPr>
        <xdr:cNvPr id="12" name="Straight Arrow Connector 11"/>
        <xdr:cNvCxnSpPr/>
      </xdr:nvCxnSpPr>
      <xdr:spPr>
        <a:xfrm>
          <a:off x="1905000" y="10239375"/>
          <a:ext cx="9525" cy="1066800"/>
        </a:xfrm>
        <a:prstGeom prst="straightConnector1">
          <a:avLst/>
        </a:prstGeom>
        <a:ln w="57150">
          <a:solidFill>
            <a:schemeClr val="bg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190500</xdr:colOff>
      <xdr:row>9</xdr:row>
      <xdr:rowOff>219075</xdr:rowOff>
    </xdr:from>
    <xdr:to>
      <xdr:col>3</xdr:col>
      <xdr:colOff>487834</xdr:colOff>
      <xdr:row>10</xdr:row>
      <xdr:rowOff>161925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6612731"/>
          <a:ext cx="297334" cy="204788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13</xdr:row>
      <xdr:rowOff>238125</xdr:rowOff>
    </xdr:from>
    <xdr:to>
      <xdr:col>3</xdr:col>
      <xdr:colOff>459259</xdr:colOff>
      <xdr:row>14</xdr:row>
      <xdr:rowOff>180975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7791450"/>
          <a:ext cx="297334" cy="2095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17</xdr:row>
      <xdr:rowOff>209550</xdr:rowOff>
    </xdr:from>
    <xdr:to>
      <xdr:col>3</xdr:col>
      <xdr:colOff>487834</xdr:colOff>
      <xdr:row>18</xdr:row>
      <xdr:rowOff>152400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8875" y="8829675"/>
          <a:ext cx="297334" cy="20955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21</xdr:row>
      <xdr:rowOff>180975</xdr:rowOff>
    </xdr:from>
    <xdr:to>
      <xdr:col>3</xdr:col>
      <xdr:colOff>468784</xdr:colOff>
      <xdr:row>22</xdr:row>
      <xdr:rowOff>123825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9825" y="9867900"/>
          <a:ext cx="297334" cy="20955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25</xdr:row>
      <xdr:rowOff>219075</xdr:rowOff>
    </xdr:from>
    <xdr:to>
      <xdr:col>3</xdr:col>
      <xdr:colOff>478309</xdr:colOff>
      <xdr:row>26</xdr:row>
      <xdr:rowOff>161925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9350" y="10972800"/>
          <a:ext cx="297334" cy="209550"/>
        </a:xfrm>
        <a:prstGeom prst="rect">
          <a:avLst/>
        </a:prstGeom>
      </xdr:spPr>
    </xdr:pic>
    <xdr:clientData/>
  </xdr:twoCellAnchor>
  <xdr:twoCellAnchor>
    <xdr:from>
      <xdr:col>6</xdr:col>
      <xdr:colOff>9526</xdr:colOff>
      <xdr:row>27</xdr:row>
      <xdr:rowOff>21434</xdr:rowOff>
    </xdr:from>
    <xdr:to>
      <xdr:col>6</xdr:col>
      <xdr:colOff>14654</xdr:colOff>
      <xdr:row>30</xdr:row>
      <xdr:rowOff>234463</xdr:rowOff>
    </xdr:to>
    <xdr:cxnSp macro="">
      <xdr:nvCxnSpPr>
        <xdr:cNvPr id="18" name="Straight Arrow Connector 17"/>
        <xdr:cNvCxnSpPr/>
      </xdr:nvCxnSpPr>
      <xdr:spPr>
        <a:xfrm flipH="1" flipV="1">
          <a:off x="5236370" y="8415340"/>
          <a:ext cx="5128" cy="1010748"/>
        </a:xfrm>
        <a:prstGeom prst="straightConnector1">
          <a:avLst/>
        </a:prstGeom>
        <a:ln w="762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38100</xdr:colOff>
      <xdr:row>6</xdr:row>
      <xdr:rowOff>171450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4714875" y="58388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4714875" y="58388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𝛾_(</a:t>
              </a:r>
              <a:r>
                <a:rPr lang="en-US" sz="2400" b="0" i="0">
                  <a:latin typeface="Cambria Math" panose="02040503050406030204" pitchFamily="18" charset="0"/>
                </a:rPr>
                <a:t>1=)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600075</xdr:colOff>
      <xdr:row>7</xdr:row>
      <xdr:rowOff>219075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4667250" y="61626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4667250" y="61626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590550</xdr:colOff>
      <xdr:row>8</xdr:row>
      <xdr:rowOff>190500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/>
            <xdr:cNvSpPr txBox="1"/>
          </xdr:nvSpPr>
          <xdr:spPr>
            <a:xfrm>
              <a:off x="4657725" y="64103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4657725" y="64103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47625</xdr:colOff>
      <xdr:row>10</xdr:row>
      <xdr:rowOff>133350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/>
            <xdr:cNvSpPr txBox="1"/>
          </xdr:nvSpPr>
          <xdr:spPr>
            <a:xfrm>
              <a:off x="4724400" y="68865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4724400" y="68865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𝛾_(</a:t>
              </a:r>
              <a:r>
                <a:rPr lang="en-US" sz="2400" b="0" i="0">
                  <a:latin typeface="Cambria Math" panose="02040503050406030204" pitchFamily="18" charset="0"/>
                </a:rPr>
                <a:t>2=)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47625</xdr:colOff>
      <xdr:row>14</xdr:row>
      <xdr:rowOff>142875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/>
            <xdr:cNvSpPr txBox="1"/>
          </xdr:nvSpPr>
          <xdr:spPr>
            <a:xfrm>
              <a:off x="4724400" y="7962900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8" name="TextBox 27"/>
            <xdr:cNvSpPr txBox="1"/>
          </xdr:nvSpPr>
          <xdr:spPr>
            <a:xfrm>
              <a:off x="4724400" y="7962900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𝛾_(</a:t>
              </a:r>
              <a:r>
                <a:rPr lang="en-US" sz="2400" b="0" i="0">
                  <a:latin typeface="Cambria Math" panose="02040503050406030204" pitchFamily="18" charset="0"/>
                </a:rPr>
                <a:t>3=)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38100</xdr:colOff>
      <xdr:row>18</xdr:row>
      <xdr:rowOff>133350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4714875" y="90201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4714875" y="90201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𝛾_(</a:t>
              </a:r>
              <a:r>
                <a:rPr lang="en-US" sz="2400" b="0" i="0">
                  <a:latin typeface="Cambria Math" panose="02040503050406030204" pitchFamily="18" charset="0"/>
                </a:rPr>
                <a:t>4=)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57150</xdr:colOff>
      <xdr:row>22</xdr:row>
      <xdr:rowOff>152400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/>
            <xdr:cNvSpPr txBox="1"/>
          </xdr:nvSpPr>
          <xdr:spPr>
            <a:xfrm>
              <a:off x="4733925" y="101060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0" name="TextBox 29"/>
            <xdr:cNvSpPr txBox="1"/>
          </xdr:nvSpPr>
          <xdr:spPr>
            <a:xfrm>
              <a:off x="4733925" y="101060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𝛾_(</a:t>
              </a:r>
              <a:r>
                <a:rPr lang="en-US" sz="2400" b="0" i="0">
                  <a:latin typeface="Cambria Math" panose="02040503050406030204" pitchFamily="18" charset="0"/>
                </a:rPr>
                <a:t>5=)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9525</xdr:colOff>
      <xdr:row>11</xdr:row>
      <xdr:rowOff>190500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/>
            <xdr:cNvSpPr txBox="1"/>
          </xdr:nvSpPr>
          <xdr:spPr>
            <a:xfrm>
              <a:off x="4686300" y="72104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1" name="TextBox 30"/>
            <xdr:cNvSpPr txBox="1"/>
          </xdr:nvSpPr>
          <xdr:spPr>
            <a:xfrm>
              <a:off x="4686300" y="72104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0</xdr:colOff>
      <xdr:row>15</xdr:row>
      <xdr:rowOff>219075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4676775" y="8305800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4676775" y="8305800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600075</xdr:colOff>
      <xdr:row>19</xdr:row>
      <xdr:rowOff>190500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/>
            <xdr:cNvSpPr txBox="1"/>
          </xdr:nvSpPr>
          <xdr:spPr>
            <a:xfrm>
              <a:off x="4667250" y="93440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3" name="TextBox 32"/>
            <xdr:cNvSpPr txBox="1"/>
          </xdr:nvSpPr>
          <xdr:spPr>
            <a:xfrm>
              <a:off x="4667250" y="93440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9</xdr:col>
      <xdr:colOff>0</xdr:colOff>
      <xdr:row>23</xdr:row>
      <xdr:rowOff>228600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/>
            <xdr:cNvSpPr txBox="1"/>
          </xdr:nvSpPr>
          <xdr:spPr>
            <a:xfrm>
              <a:off x="4676775" y="104489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∅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4" name="TextBox 33"/>
            <xdr:cNvSpPr txBox="1"/>
          </xdr:nvSpPr>
          <xdr:spPr>
            <a:xfrm>
              <a:off x="4676775" y="104489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600075</xdr:colOff>
      <xdr:row>12</xdr:row>
      <xdr:rowOff>161925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4667250" y="7448550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4667250" y="7448550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600075</xdr:colOff>
      <xdr:row>16</xdr:row>
      <xdr:rowOff>209550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/>
            <xdr:cNvSpPr txBox="1"/>
          </xdr:nvSpPr>
          <xdr:spPr>
            <a:xfrm>
              <a:off x="4667250" y="85629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6" name="TextBox 35"/>
            <xdr:cNvSpPr txBox="1"/>
          </xdr:nvSpPr>
          <xdr:spPr>
            <a:xfrm>
              <a:off x="4667250" y="85629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600075</xdr:colOff>
      <xdr:row>20</xdr:row>
      <xdr:rowOff>190500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/>
            <xdr:cNvSpPr txBox="1"/>
          </xdr:nvSpPr>
          <xdr:spPr>
            <a:xfrm>
              <a:off x="4667250" y="96107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7" name="TextBox 36"/>
            <xdr:cNvSpPr txBox="1"/>
          </xdr:nvSpPr>
          <xdr:spPr>
            <a:xfrm>
              <a:off x="4667250" y="961072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oneCellAnchor>
    <xdr:from>
      <xdr:col>8</xdr:col>
      <xdr:colOff>590550</xdr:colOff>
      <xdr:row>24</xdr:row>
      <xdr:rowOff>209550</xdr:rowOff>
    </xdr:from>
    <xdr:ext cx="54292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/>
            <xdr:cNvSpPr txBox="1"/>
          </xdr:nvSpPr>
          <xdr:spPr>
            <a:xfrm>
              <a:off x="4657725" y="106965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US" sz="3200"/>
            </a:p>
          </xdr:txBody>
        </xdr:sp>
      </mc:Choice>
      <mc:Fallback xmlns="">
        <xdr:sp macro="" textlink="">
          <xdr:nvSpPr>
            <xdr:cNvPr id="38" name="TextBox 37"/>
            <xdr:cNvSpPr txBox="1"/>
          </xdr:nvSpPr>
          <xdr:spPr>
            <a:xfrm>
              <a:off x="4657725" y="10696575"/>
              <a:ext cx="542925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𝑐_</a:t>
              </a:r>
              <a:r>
                <a:rPr lang="en-US" sz="2400" b="0" i="0">
                  <a:latin typeface="Cambria Math" panose="02040503050406030204" pitchFamily="18" charset="0"/>
                </a:rPr>
                <a:t>=</a:t>
              </a:r>
              <a:endParaRPr lang="en-US" sz="3200"/>
            </a:p>
          </xdr:txBody>
        </xdr:sp>
      </mc:Fallback>
    </mc:AlternateContent>
    <xdr:clientData/>
  </xdr:oneCellAnchor>
  <xdr:twoCellAnchor editAs="oneCell">
    <xdr:from>
      <xdr:col>13</xdr:col>
      <xdr:colOff>319115</xdr:colOff>
      <xdr:row>2</xdr:row>
      <xdr:rowOff>1266638</xdr:rowOff>
    </xdr:from>
    <xdr:to>
      <xdr:col>17</xdr:col>
      <xdr:colOff>428624</xdr:colOff>
      <xdr:row>27</xdr:row>
      <xdr:rowOff>47625</xdr:rowOff>
    </xdr:to>
    <xdr:pic>
      <xdr:nvPicPr>
        <xdr:cNvPr id="40" name="imi" descr="Bearing capacit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0365" y="1909576"/>
          <a:ext cx="2538384" cy="653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95250</xdr:colOff>
      <xdr:row>4</xdr:row>
      <xdr:rowOff>142874</xdr:rowOff>
    </xdr:from>
    <xdr:to>
      <xdr:col>33</xdr:col>
      <xdr:colOff>371588</xdr:colOff>
      <xdr:row>31</xdr:row>
      <xdr:rowOff>250032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32594" y="2476499"/>
          <a:ext cx="9646557" cy="7227096"/>
        </a:xfrm>
        <a:prstGeom prst="rect">
          <a:avLst/>
        </a:prstGeom>
      </xdr:spPr>
    </xdr:pic>
    <xdr:clientData/>
  </xdr:twoCellAnchor>
  <xdr:twoCellAnchor>
    <xdr:from>
      <xdr:col>19</xdr:col>
      <xdr:colOff>309563</xdr:colOff>
      <xdr:row>17</xdr:row>
      <xdr:rowOff>142874</xdr:rowOff>
    </xdr:from>
    <xdr:to>
      <xdr:col>31</xdr:col>
      <xdr:colOff>250032</xdr:colOff>
      <xdr:row>23</xdr:row>
      <xdr:rowOff>142874</xdr:rowOff>
    </xdr:to>
    <xdr:sp macro="" textlink="">
      <xdr:nvSpPr>
        <xdr:cNvPr id="44" name="Rectangle 43"/>
        <xdr:cNvSpPr/>
      </xdr:nvSpPr>
      <xdr:spPr>
        <a:xfrm>
          <a:off x="13954126" y="5905499"/>
          <a:ext cx="7227094" cy="1571625"/>
        </a:xfrm>
        <a:prstGeom prst="rect">
          <a:avLst/>
        </a:prstGeom>
        <a:noFill/>
        <a:ln w="2063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547687</xdr:colOff>
      <xdr:row>7</xdr:row>
      <xdr:rowOff>130969</xdr:rowOff>
    </xdr:from>
    <xdr:to>
      <xdr:col>4</xdr:col>
      <xdr:colOff>1012031</xdr:colOff>
      <xdr:row>12</xdr:row>
      <xdr:rowOff>178593</xdr:rowOff>
    </xdr:to>
    <xdr:sp macro="" textlink="">
      <xdr:nvSpPr>
        <xdr:cNvPr id="49" name="Right Arrow 48"/>
        <xdr:cNvSpPr/>
      </xdr:nvSpPr>
      <xdr:spPr>
        <a:xfrm rot="16200000">
          <a:off x="2940844" y="3714750"/>
          <a:ext cx="1369218" cy="464344"/>
        </a:xfrm>
        <a:prstGeom prst="rightArrow">
          <a:avLst/>
        </a:prstGeom>
        <a:solidFill>
          <a:schemeClr val="bg1"/>
        </a:solidFill>
        <a:ln w="76200"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4</xdr:col>
      <xdr:colOff>673845</xdr:colOff>
      <xdr:row>8</xdr:row>
      <xdr:rowOff>242937</xdr:rowOff>
    </xdr:from>
    <xdr:to>
      <xdr:col>4</xdr:col>
      <xdr:colOff>872516</xdr:colOff>
      <xdr:row>12</xdr:row>
      <xdr:rowOff>35719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3198509" y="3969055"/>
          <a:ext cx="840532" cy="198671"/>
        </a:xfrm>
        <a:prstGeom prst="rect">
          <a:avLst/>
        </a:prstGeom>
      </xdr:spPr>
    </xdr:pic>
    <xdr:clientData/>
  </xdr:twoCellAnchor>
  <xdr:twoCellAnchor>
    <xdr:from>
      <xdr:col>4</xdr:col>
      <xdr:colOff>533400</xdr:colOff>
      <xdr:row>13</xdr:row>
      <xdr:rowOff>259556</xdr:rowOff>
    </xdr:from>
    <xdr:to>
      <xdr:col>4</xdr:col>
      <xdr:colOff>997744</xdr:colOff>
      <xdr:row>19</xdr:row>
      <xdr:rowOff>11905</xdr:rowOff>
    </xdr:to>
    <xdr:sp macro="" textlink="">
      <xdr:nvSpPr>
        <xdr:cNvPr id="53" name="Right Arrow 52"/>
        <xdr:cNvSpPr/>
      </xdr:nvSpPr>
      <xdr:spPr>
        <a:xfrm rot="16200000">
          <a:off x="2949179" y="5404246"/>
          <a:ext cx="1323974" cy="464344"/>
        </a:xfrm>
        <a:prstGeom prst="rightArrow">
          <a:avLst/>
        </a:prstGeom>
        <a:solidFill>
          <a:schemeClr val="bg1"/>
        </a:solidFill>
        <a:ln w="76200"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4</xdr:col>
      <xdr:colOff>519113</xdr:colOff>
      <xdr:row>21</xdr:row>
      <xdr:rowOff>66674</xdr:rowOff>
    </xdr:from>
    <xdr:to>
      <xdr:col>4</xdr:col>
      <xdr:colOff>983457</xdr:colOff>
      <xdr:row>26</xdr:row>
      <xdr:rowOff>80960</xdr:rowOff>
    </xdr:to>
    <xdr:sp macro="" textlink="">
      <xdr:nvSpPr>
        <xdr:cNvPr id="54" name="Right Arrow 53"/>
        <xdr:cNvSpPr/>
      </xdr:nvSpPr>
      <xdr:spPr>
        <a:xfrm rot="16200000">
          <a:off x="2934892" y="7306864"/>
          <a:ext cx="1323974" cy="464344"/>
        </a:xfrm>
        <a:prstGeom prst="rightArrow">
          <a:avLst/>
        </a:prstGeom>
        <a:solidFill>
          <a:schemeClr val="bg1"/>
        </a:solidFill>
        <a:ln w="76200"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159544</xdr:colOff>
      <xdr:row>7</xdr:row>
      <xdr:rowOff>130968</xdr:rowOff>
    </xdr:from>
    <xdr:to>
      <xdr:col>7</xdr:col>
      <xdr:colOff>623888</xdr:colOff>
      <xdr:row>12</xdr:row>
      <xdr:rowOff>178592</xdr:rowOff>
    </xdr:to>
    <xdr:sp macro="" textlink="">
      <xdr:nvSpPr>
        <xdr:cNvPr id="55" name="Right Arrow 54"/>
        <xdr:cNvSpPr/>
      </xdr:nvSpPr>
      <xdr:spPr>
        <a:xfrm rot="16200000">
          <a:off x="4933951" y="3714749"/>
          <a:ext cx="1369218" cy="464344"/>
        </a:xfrm>
        <a:prstGeom prst="rightArrow">
          <a:avLst/>
        </a:prstGeom>
        <a:solidFill>
          <a:schemeClr val="bg1"/>
        </a:solidFill>
        <a:ln w="76200"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7</xdr:col>
      <xdr:colOff>285702</xdr:colOff>
      <xdr:row>8</xdr:row>
      <xdr:rowOff>242936</xdr:rowOff>
    </xdr:from>
    <xdr:to>
      <xdr:col>7</xdr:col>
      <xdr:colOff>484373</xdr:colOff>
      <xdr:row>12</xdr:row>
      <xdr:rowOff>35718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5191616" y="3969054"/>
          <a:ext cx="840532" cy="198671"/>
        </a:xfrm>
        <a:prstGeom prst="rect">
          <a:avLst/>
        </a:prstGeom>
      </xdr:spPr>
    </xdr:pic>
    <xdr:clientData/>
  </xdr:twoCellAnchor>
  <xdr:twoCellAnchor>
    <xdr:from>
      <xdr:col>7</xdr:col>
      <xdr:colOff>145257</xdr:colOff>
      <xdr:row>13</xdr:row>
      <xdr:rowOff>259555</xdr:rowOff>
    </xdr:from>
    <xdr:to>
      <xdr:col>7</xdr:col>
      <xdr:colOff>609601</xdr:colOff>
      <xdr:row>19</xdr:row>
      <xdr:rowOff>11904</xdr:rowOff>
    </xdr:to>
    <xdr:sp macro="" textlink="">
      <xdr:nvSpPr>
        <xdr:cNvPr id="57" name="Right Arrow 56"/>
        <xdr:cNvSpPr/>
      </xdr:nvSpPr>
      <xdr:spPr>
        <a:xfrm rot="16200000">
          <a:off x="4942286" y="5404245"/>
          <a:ext cx="1323974" cy="464344"/>
        </a:xfrm>
        <a:prstGeom prst="rightArrow">
          <a:avLst/>
        </a:prstGeom>
        <a:solidFill>
          <a:schemeClr val="bg1"/>
        </a:solidFill>
        <a:ln w="76200"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130970</xdr:colOff>
      <xdr:row>21</xdr:row>
      <xdr:rowOff>66673</xdr:rowOff>
    </xdr:from>
    <xdr:to>
      <xdr:col>7</xdr:col>
      <xdr:colOff>595314</xdr:colOff>
      <xdr:row>26</xdr:row>
      <xdr:rowOff>80959</xdr:rowOff>
    </xdr:to>
    <xdr:sp macro="" textlink="">
      <xdr:nvSpPr>
        <xdr:cNvPr id="58" name="Right Arrow 57"/>
        <xdr:cNvSpPr/>
      </xdr:nvSpPr>
      <xdr:spPr>
        <a:xfrm rot="16200000">
          <a:off x="4927999" y="7306863"/>
          <a:ext cx="1323974" cy="464344"/>
        </a:xfrm>
        <a:prstGeom prst="rightArrow">
          <a:avLst/>
        </a:prstGeom>
        <a:solidFill>
          <a:schemeClr val="bg1"/>
        </a:solidFill>
        <a:ln w="76200"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7</xdr:col>
      <xdr:colOff>276227</xdr:colOff>
      <xdr:row>15</xdr:row>
      <xdr:rowOff>80962</xdr:rowOff>
    </xdr:from>
    <xdr:to>
      <xdr:col>7</xdr:col>
      <xdr:colOff>474898</xdr:colOff>
      <xdr:row>18</xdr:row>
      <xdr:rowOff>135681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5182141" y="5640642"/>
          <a:ext cx="840532" cy="19867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285752</xdr:colOff>
      <xdr:row>22</xdr:row>
      <xdr:rowOff>173829</xdr:rowOff>
    </xdr:from>
    <xdr:to>
      <xdr:col>7</xdr:col>
      <xdr:colOff>484423</xdr:colOff>
      <xdr:row>25</xdr:row>
      <xdr:rowOff>228549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5191666" y="7567072"/>
          <a:ext cx="840532" cy="198671"/>
        </a:xfrm>
        <a:prstGeom prst="rect">
          <a:avLst/>
        </a:prstGeom>
      </xdr:spPr>
    </xdr:pic>
    <xdr:clientData/>
  </xdr:twoCellAnchor>
  <xdr:twoCellAnchor editAs="oneCell">
    <xdr:from>
      <xdr:col>4</xdr:col>
      <xdr:colOff>664370</xdr:colOff>
      <xdr:row>15</xdr:row>
      <xdr:rowOff>104775</xdr:rowOff>
    </xdr:from>
    <xdr:to>
      <xdr:col>4</xdr:col>
      <xdr:colOff>863041</xdr:colOff>
      <xdr:row>18</xdr:row>
      <xdr:rowOff>159494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3189034" y="5664455"/>
          <a:ext cx="840532" cy="198671"/>
        </a:xfrm>
        <a:prstGeom prst="rect">
          <a:avLst/>
        </a:prstGeom>
      </xdr:spPr>
    </xdr:pic>
    <xdr:clientData/>
  </xdr:twoCellAnchor>
  <xdr:twoCellAnchor editAs="oneCell">
    <xdr:from>
      <xdr:col>4</xdr:col>
      <xdr:colOff>650082</xdr:colOff>
      <xdr:row>22</xdr:row>
      <xdr:rowOff>150017</xdr:rowOff>
    </xdr:from>
    <xdr:to>
      <xdr:col>4</xdr:col>
      <xdr:colOff>848753</xdr:colOff>
      <xdr:row>25</xdr:row>
      <xdr:rowOff>204737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3174746" y="7543260"/>
          <a:ext cx="840532" cy="198671"/>
        </a:xfrm>
        <a:prstGeom prst="rect">
          <a:avLst/>
        </a:prstGeom>
      </xdr:spPr>
    </xdr:pic>
    <xdr:clientData/>
  </xdr:twoCellAnchor>
  <xdr:oneCellAnchor>
    <xdr:from>
      <xdr:col>0</xdr:col>
      <xdr:colOff>78582</xdr:colOff>
      <xdr:row>35</xdr:row>
      <xdr:rowOff>144066</xdr:rowOff>
    </xdr:from>
    <xdr:ext cx="2173224" cy="6756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/>
            <xdr:cNvSpPr txBox="1"/>
          </xdr:nvSpPr>
          <xdr:spPr>
            <a:xfrm>
              <a:off x="78582" y="11216879"/>
              <a:ext cx="2173224" cy="6756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4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𝑘𝑛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)=</m:t>
                        </m:r>
                      </m:sub>
                    </m:sSub>
                  </m:oMath>
                </m:oMathPara>
              </a14:m>
              <a:endParaRPr lang="en-US" sz="4000"/>
            </a:p>
          </xdr:txBody>
        </xdr:sp>
      </mc:Choice>
      <mc:Fallback xmlns="">
        <xdr:sp macro="" textlink="">
          <xdr:nvSpPr>
            <xdr:cNvPr id="63" name="TextBox 62"/>
            <xdr:cNvSpPr txBox="1"/>
          </xdr:nvSpPr>
          <xdr:spPr>
            <a:xfrm>
              <a:off x="78582" y="11216879"/>
              <a:ext cx="2173224" cy="6756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4000" b="0" i="0">
                  <a:latin typeface="Cambria Math" panose="02040503050406030204" pitchFamily="18" charset="0"/>
                </a:rPr>
                <a:t>𝑃_(𝑝𝑖𝑙𝑒(𝑘𝑛)=)</a:t>
              </a:r>
              <a:endParaRPr lang="en-US" sz="4000"/>
            </a:p>
          </xdr:txBody>
        </xdr:sp>
      </mc:Fallback>
    </mc:AlternateContent>
    <xdr:clientData/>
  </xdr:oneCellAnchor>
  <xdr:oneCellAnchor>
    <xdr:from>
      <xdr:col>1</xdr:col>
      <xdr:colOff>1590675</xdr:colOff>
      <xdr:row>36</xdr:row>
      <xdr:rowOff>25003</xdr:rowOff>
    </xdr:from>
    <xdr:ext cx="5791200" cy="5416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/>
            <xdr:cNvSpPr txBox="1"/>
          </xdr:nvSpPr>
          <xdr:spPr>
            <a:xfrm>
              <a:off x="2197894" y="10931128"/>
              <a:ext cx="5791200" cy="5416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/>
                <a:t>(</a:t>
              </a:r>
              <a14:m>
                <m:oMath xmlns:m="http://schemas.openxmlformats.org/officeDocument/2006/math">
                  <m:nary>
                    <m:naryPr>
                      <m:chr m:val="∑"/>
                      <m:ctrlPr>
                        <a:rPr lang="en-US" sz="28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n-US" sz="2800" b="0" i="1">
                          <a:latin typeface="Cambria Math" panose="02040503050406030204" pitchFamily="18" charset="0"/>
                        </a:rPr>
                        <m:t>𝑖</m:t>
                      </m:r>
                    </m:sub>
                    <m:sup>
                      <m:r>
                        <a:rPr lang="en-US" sz="2800" b="0" i="1">
                          <a:latin typeface="Cambria Math" panose="02040503050406030204" pitchFamily="18" charset="0"/>
                        </a:rPr>
                        <m:t>𝑗</m:t>
                      </m:r>
                    </m:sup>
                    <m:e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∗</m:t>
                      </m:r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𝑙𝑎𝑦𝑒𝑟</m:t>
                      </m:r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𝑑𝑖𝑚𝑒𝑛𝑠𝑖𝑜𝑛</m:t>
                      </m:r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)∗</m:t>
                      </m:r>
                      <m:sSub>
                        <m:sSubPr>
                          <m:ctrlPr>
                            <a:rPr lang="en-US" sz="2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2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𝑁</m:t>
                          </m:r>
                        </m:e>
                        <m:sub>
                          <m:r>
                            <a:rPr lang="en-US" sz="2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𝑞</m:t>
                          </m:r>
                        </m:sub>
                      </m:sSub>
                      <m:r>
                        <a:rPr lang="en-US" sz="2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∗</m:t>
                      </m:r>
                      <m:sSub>
                        <m:sSubPr>
                          <m:ctrlPr>
                            <a:rPr lang="en-US" sz="2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2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2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𝑝𝑖𝑙𝑒</m:t>
                          </m:r>
                        </m:sub>
                      </m:sSub>
                    </m:e>
                  </m:nary>
                </m:oMath>
              </a14:m>
              <a:endParaRPr lang="en-US" sz="2800"/>
            </a:p>
          </xdr:txBody>
        </xdr:sp>
      </mc:Choice>
      <mc:Fallback xmlns="">
        <xdr:sp macro="" textlink="">
          <xdr:nvSpPr>
            <xdr:cNvPr id="64" name="TextBox 63"/>
            <xdr:cNvSpPr txBox="1"/>
          </xdr:nvSpPr>
          <xdr:spPr>
            <a:xfrm>
              <a:off x="2197894" y="10931128"/>
              <a:ext cx="5791200" cy="5416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/>
                <a:t>(</a:t>
              </a:r>
              <a:r>
                <a:rPr lang="en-US" sz="2800" i="0">
                  <a:latin typeface="Cambria Math" panose="02040503050406030204" pitchFamily="18" charset="0"/>
                </a:rPr>
                <a:t>∑24_</a:t>
              </a:r>
              <a:r>
                <a:rPr lang="en-US" sz="2800" b="0" i="0">
                  <a:latin typeface="Cambria Math" panose="02040503050406030204" pitchFamily="18" charset="0"/>
                </a:rPr>
                <a:t>𝑖^𝑗▒〖</a:t>
              </a:r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𝛾∗𝑙𝑎𝑦𝑒𝑟 𝑑𝑖𝑚𝑒𝑛𝑠𝑖𝑜𝑛)∗𝑁_𝑞∗𝐴_𝑝𝑖𝑙𝑒 〗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7</xdr:col>
      <xdr:colOff>321469</xdr:colOff>
      <xdr:row>21</xdr:row>
      <xdr:rowOff>190501</xdr:rowOff>
    </xdr:from>
    <xdr:to>
      <xdr:col>20</xdr:col>
      <xdr:colOff>190500</xdr:colOff>
      <xdr:row>36</xdr:row>
      <xdr:rowOff>226219</xdr:rowOff>
    </xdr:to>
    <xdr:cxnSp macro="">
      <xdr:nvCxnSpPr>
        <xdr:cNvPr id="65" name="Straight Arrow Connector 64"/>
        <xdr:cNvCxnSpPr/>
      </xdr:nvCxnSpPr>
      <xdr:spPr>
        <a:xfrm flipV="1">
          <a:off x="6715125" y="7000876"/>
          <a:ext cx="8286750" cy="4560093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535780</xdr:colOff>
      <xdr:row>39</xdr:row>
      <xdr:rowOff>202406</xdr:rowOff>
    </xdr:from>
    <xdr:ext cx="2280881" cy="8108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/>
            <xdr:cNvSpPr txBox="1"/>
          </xdr:nvSpPr>
          <xdr:spPr>
            <a:xfrm>
              <a:off x="11703843" y="12322969"/>
              <a:ext cx="2280881" cy="8108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4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48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48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48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4800" b="0" i="1">
                            <a:latin typeface="Cambria Math" panose="02040503050406030204" pitchFamily="18" charset="0"/>
                          </a:rPr>
                          <m:t>𝑘𝑛</m:t>
                        </m:r>
                        <m:r>
                          <a:rPr lang="en-US" sz="48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n-US" sz="4800"/>
            </a:p>
          </xdr:txBody>
        </xdr:sp>
      </mc:Choice>
      <mc:Fallback xmlns="">
        <xdr:sp macro="" textlink="">
          <xdr:nvSpPr>
            <xdr:cNvPr id="68" name="TextBox 67"/>
            <xdr:cNvSpPr txBox="1"/>
          </xdr:nvSpPr>
          <xdr:spPr>
            <a:xfrm>
              <a:off x="11703843" y="12322969"/>
              <a:ext cx="2280881" cy="8108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4800" b="0" i="0">
                  <a:latin typeface="Cambria Math" panose="02040503050406030204" pitchFamily="18" charset="0"/>
                </a:rPr>
                <a:t>𝑃_(𝑝𝑖𝑙𝑒(𝑘𝑛))</a:t>
              </a:r>
              <a:endParaRPr lang="en-US" sz="4800"/>
            </a:p>
          </xdr:txBody>
        </xdr:sp>
      </mc:Fallback>
    </mc:AlternateContent>
    <xdr:clientData/>
  </xdr:oneCellAnchor>
  <xdr:twoCellAnchor editAs="oneCell">
    <xdr:from>
      <xdr:col>0</xdr:col>
      <xdr:colOff>476248</xdr:colOff>
      <xdr:row>47</xdr:row>
      <xdr:rowOff>59533</xdr:rowOff>
    </xdr:from>
    <xdr:to>
      <xdr:col>15</xdr:col>
      <xdr:colOff>210463</xdr:colOff>
      <xdr:row>78</xdr:row>
      <xdr:rowOff>63280</xdr:rowOff>
    </xdr:to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48" y="14275596"/>
          <a:ext cx="11723809" cy="8123809"/>
        </a:xfrm>
        <a:prstGeom prst="rect">
          <a:avLst/>
        </a:prstGeom>
      </xdr:spPr>
    </xdr:pic>
    <xdr:clientData/>
  </xdr:twoCellAnchor>
  <xdr:twoCellAnchor>
    <xdr:from>
      <xdr:col>1</xdr:col>
      <xdr:colOff>1083468</xdr:colOff>
      <xdr:row>49</xdr:row>
      <xdr:rowOff>83344</xdr:rowOff>
    </xdr:from>
    <xdr:to>
      <xdr:col>12</xdr:col>
      <xdr:colOff>428624</xdr:colOff>
      <xdr:row>56</xdr:row>
      <xdr:rowOff>250032</xdr:rowOff>
    </xdr:to>
    <xdr:sp macro="" textlink="">
      <xdr:nvSpPr>
        <xdr:cNvPr id="70" name="Rectangle 69"/>
        <xdr:cNvSpPr/>
      </xdr:nvSpPr>
      <xdr:spPr>
        <a:xfrm>
          <a:off x="1690687" y="14823282"/>
          <a:ext cx="8691562" cy="2000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15</xdr:col>
      <xdr:colOff>464345</xdr:colOff>
      <xdr:row>47</xdr:row>
      <xdr:rowOff>71437</xdr:rowOff>
    </xdr:from>
    <xdr:to>
      <xdr:col>34</xdr:col>
      <xdr:colOff>370013</xdr:colOff>
      <xdr:row>75</xdr:row>
      <xdr:rowOff>165758</xdr:rowOff>
    </xdr:to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39626" y="14287500"/>
          <a:ext cx="11704762" cy="7428571"/>
        </a:xfrm>
        <a:prstGeom prst="rect">
          <a:avLst/>
        </a:prstGeom>
      </xdr:spPr>
    </xdr:pic>
    <xdr:clientData/>
  </xdr:twoCellAnchor>
  <xdr:twoCellAnchor>
    <xdr:from>
      <xdr:col>16</xdr:col>
      <xdr:colOff>140493</xdr:colOff>
      <xdr:row>55</xdr:row>
      <xdr:rowOff>57150</xdr:rowOff>
    </xdr:from>
    <xdr:to>
      <xdr:col>25</xdr:col>
      <xdr:colOff>309563</xdr:colOff>
      <xdr:row>62</xdr:row>
      <xdr:rowOff>47625</xdr:rowOff>
    </xdr:to>
    <xdr:sp macro="" textlink="">
      <xdr:nvSpPr>
        <xdr:cNvPr id="72" name="Rectangle 71"/>
        <xdr:cNvSpPr/>
      </xdr:nvSpPr>
      <xdr:spPr>
        <a:xfrm>
          <a:off x="12522993" y="16368713"/>
          <a:ext cx="5634039" cy="182403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21431</xdr:colOff>
      <xdr:row>63</xdr:row>
      <xdr:rowOff>9525</xdr:rowOff>
    </xdr:from>
    <xdr:to>
      <xdr:col>25</xdr:col>
      <xdr:colOff>369094</xdr:colOff>
      <xdr:row>75</xdr:row>
      <xdr:rowOff>59531</xdr:rowOff>
    </xdr:to>
    <xdr:sp macro="" textlink="">
      <xdr:nvSpPr>
        <xdr:cNvPr id="73" name="Rectangle 72"/>
        <xdr:cNvSpPr/>
      </xdr:nvSpPr>
      <xdr:spPr>
        <a:xfrm>
          <a:off x="12403931" y="18416588"/>
          <a:ext cx="5812632" cy="3193256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280987</xdr:colOff>
      <xdr:row>60</xdr:row>
      <xdr:rowOff>59531</xdr:rowOff>
    </xdr:from>
    <xdr:to>
      <xdr:col>24</xdr:col>
      <xdr:colOff>107155</xdr:colOff>
      <xdr:row>61</xdr:row>
      <xdr:rowOff>83343</xdr:rowOff>
    </xdr:to>
    <xdr:sp macro="" textlink="">
      <xdr:nvSpPr>
        <xdr:cNvPr id="74" name="Rectangle 73"/>
        <xdr:cNvSpPr/>
      </xdr:nvSpPr>
      <xdr:spPr>
        <a:xfrm>
          <a:off x="13270706" y="17680781"/>
          <a:ext cx="4076699" cy="28575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421481</xdr:colOff>
      <xdr:row>72</xdr:row>
      <xdr:rowOff>176213</xdr:rowOff>
    </xdr:from>
    <xdr:to>
      <xdr:col>24</xdr:col>
      <xdr:colOff>523875</xdr:colOff>
      <xdr:row>74</xdr:row>
      <xdr:rowOff>178594</xdr:rowOff>
    </xdr:to>
    <xdr:sp macro="" textlink="">
      <xdr:nvSpPr>
        <xdr:cNvPr id="75" name="Rectangle 74"/>
        <xdr:cNvSpPr/>
      </xdr:nvSpPr>
      <xdr:spPr>
        <a:xfrm>
          <a:off x="12803981" y="20940713"/>
          <a:ext cx="4960144" cy="52625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357188</xdr:colOff>
      <xdr:row>37</xdr:row>
      <xdr:rowOff>238126</xdr:rowOff>
    </xdr:from>
    <xdr:to>
      <xdr:col>15</xdr:col>
      <xdr:colOff>178594</xdr:colOff>
      <xdr:row>44</xdr:row>
      <xdr:rowOff>214313</xdr:rowOff>
    </xdr:to>
    <xdr:cxnSp macro="">
      <xdr:nvCxnSpPr>
        <xdr:cNvPr id="76" name="Straight Arrow Connector 75"/>
        <xdr:cNvCxnSpPr/>
      </xdr:nvCxnSpPr>
      <xdr:spPr>
        <a:xfrm>
          <a:off x="357188" y="11834814"/>
          <a:ext cx="11596687" cy="182165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440531</xdr:colOff>
      <xdr:row>84</xdr:row>
      <xdr:rowOff>119063</xdr:rowOff>
    </xdr:from>
    <xdr:ext cx="3971665" cy="6756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TextBox 78"/>
            <xdr:cNvSpPr txBox="1"/>
          </xdr:nvSpPr>
          <xdr:spPr>
            <a:xfrm>
              <a:off x="440531" y="24038719"/>
              <a:ext cx="3971665" cy="6756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4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𝑠𝑘𝑖𝑛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𝑓𝑟𝑖𝑐𝑡𝑖𝑜𝑛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𝑘𝑛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)=</m:t>
                        </m:r>
                      </m:sub>
                    </m:sSub>
                  </m:oMath>
                </m:oMathPara>
              </a14:m>
              <a:endParaRPr lang="en-US" sz="4000"/>
            </a:p>
          </xdr:txBody>
        </xdr:sp>
      </mc:Choice>
      <mc:Fallback xmlns="">
        <xdr:sp macro="" textlink="">
          <xdr:nvSpPr>
            <xdr:cNvPr id="79" name="TextBox 78"/>
            <xdr:cNvSpPr txBox="1"/>
          </xdr:nvSpPr>
          <xdr:spPr>
            <a:xfrm>
              <a:off x="440531" y="24038719"/>
              <a:ext cx="3971665" cy="6756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4000" b="0" i="0">
                  <a:latin typeface="Cambria Math" panose="02040503050406030204" pitchFamily="18" charset="0"/>
                </a:rPr>
                <a:t>𝑃_(𝑠𝑘𝑖𝑛 𝑓𝑟𝑖𝑐𝑡𝑖𝑜𝑛(𝑘𝑛)=)</a:t>
              </a:r>
              <a:endParaRPr lang="en-US" sz="4000"/>
            </a:p>
          </xdr:txBody>
        </xdr:sp>
      </mc:Fallback>
    </mc:AlternateContent>
    <xdr:clientData/>
  </xdr:oneCellAnchor>
  <xdr:oneCellAnchor>
    <xdr:from>
      <xdr:col>3</xdr:col>
      <xdr:colOff>1071560</xdr:colOff>
      <xdr:row>84</xdr:row>
      <xdr:rowOff>59531</xdr:rowOff>
    </xdr:from>
    <xdr:ext cx="8370095" cy="12264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Box 79"/>
            <xdr:cNvSpPr txBox="1"/>
          </xdr:nvSpPr>
          <xdr:spPr>
            <a:xfrm>
              <a:off x="3917154" y="24003000"/>
              <a:ext cx="8370095" cy="1226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28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𝑗</m:t>
                        </m:r>
                      </m:sup>
                      <m:e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.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5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𝑑𝑖𝑚𝑒𝑛𝑠𝑖𝑜𝑛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en-US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𝐾</m:t>
                            </m:r>
                          </m:e>
                          <m:sub>
                            <m:r>
                              <a:rPr lang="en-US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𝑃𝑖𝑙𝑒</m:t>
                            </m:r>
                          </m:sub>
                        </m:sSub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en-US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b>
                            <m:r>
                              <a:rPr lang="en-US" sz="28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𝑝𝑖𝑙𝑒</m:t>
                            </m:r>
                          </m:sub>
                        </m:sSub>
                      </m:e>
                    </m:nary>
                    <m:r>
                      <a:rPr lang="en-US" sz="2800" b="0" i="0">
                        <a:latin typeface="Cambria Math" panose="02040503050406030204" pitchFamily="18" charset="0"/>
                      </a:rPr>
                      <m:t>∗</m:t>
                    </m:r>
                    <m:sSub>
                      <m:sSubPr>
                        <m:ctrlPr>
                          <a:rPr lang="en-US" sz="2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𝑡𝑎𝑛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0" name="TextBox 79"/>
            <xdr:cNvSpPr txBox="1"/>
          </xdr:nvSpPr>
          <xdr:spPr>
            <a:xfrm>
              <a:off x="3917154" y="24003000"/>
              <a:ext cx="8370095" cy="12264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∑</a:t>
              </a:r>
              <a:r>
                <a:rPr lang="en-US" sz="2800" b="0" i="0">
                  <a:latin typeface="Cambria Math" panose="02040503050406030204" pitchFamily="18" charset="0"/>
                </a:rPr>
                <a:t>_𝑖^𝑗</a:t>
              </a:r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▒〖𝛾∗0.5𝑙𝑎𝑦𝑒𝑟 𝑑𝑖𝑚𝑒𝑛𝑠𝑖𝑜𝑛∗𝐾_𝑃𝑖𝑙𝑒∗𝑃_𝑝𝑖𝑙𝑒 〗</a:t>
              </a:r>
              <a:r>
                <a:rPr lang="en-US" sz="2800" b="0" i="0">
                  <a:latin typeface="Cambria Math" panose="02040503050406030204" pitchFamily="18" charset="0"/>
                </a:rPr>
                <a:t>∗〖𝑡𝑎𝑛〗_</a:t>
              </a:r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10</xdr:col>
      <xdr:colOff>535781</xdr:colOff>
      <xdr:row>73</xdr:row>
      <xdr:rowOff>166687</xdr:rowOff>
    </xdr:from>
    <xdr:to>
      <xdr:col>21</xdr:col>
      <xdr:colOff>166687</xdr:colOff>
      <xdr:row>85</xdr:row>
      <xdr:rowOff>226219</xdr:rowOff>
    </xdr:to>
    <xdr:cxnSp macro="">
      <xdr:nvCxnSpPr>
        <xdr:cNvPr id="81" name="Straight Arrow Connector 80"/>
        <xdr:cNvCxnSpPr/>
      </xdr:nvCxnSpPr>
      <xdr:spPr>
        <a:xfrm flipV="1">
          <a:off x="9274969" y="21205031"/>
          <a:ext cx="6310312" cy="3214688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464344</xdr:colOff>
      <xdr:row>60</xdr:row>
      <xdr:rowOff>214313</xdr:rowOff>
    </xdr:from>
    <xdr:to>
      <xdr:col>21</xdr:col>
      <xdr:colOff>83343</xdr:colOff>
      <xdr:row>86</xdr:row>
      <xdr:rowOff>83344</xdr:rowOff>
    </xdr:to>
    <xdr:cxnSp macro="">
      <xdr:nvCxnSpPr>
        <xdr:cNvPr id="84" name="Straight Arrow Connector 83"/>
        <xdr:cNvCxnSpPr/>
      </xdr:nvCxnSpPr>
      <xdr:spPr>
        <a:xfrm flipV="1">
          <a:off x="11846719" y="17847469"/>
          <a:ext cx="3869530" cy="6917531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464343</xdr:colOff>
      <xdr:row>83</xdr:row>
      <xdr:rowOff>166687</xdr:rowOff>
    </xdr:from>
    <xdr:to>
      <xdr:col>19</xdr:col>
      <xdr:colOff>392906</xdr:colOff>
      <xdr:row>85</xdr:row>
      <xdr:rowOff>273843</xdr:rowOff>
    </xdr:to>
    <xdr:cxnSp macro="">
      <xdr:nvCxnSpPr>
        <xdr:cNvPr id="86" name="Straight Arrow Connector 85"/>
        <xdr:cNvCxnSpPr/>
      </xdr:nvCxnSpPr>
      <xdr:spPr>
        <a:xfrm flipV="1">
          <a:off x="10632281" y="23836312"/>
          <a:ext cx="4179094" cy="750094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273843</xdr:colOff>
      <xdr:row>85</xdr:row>
      <xdr:rowOff>48816</xdr:rowOff>
    </xdr:from>
    <xdr:ext cx="2428875" cy="4750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TextBox 88"/>
            <xdr:cNvSpPr txBox="1"/>
          </xdr:nvSpPr>
          <xdr:spPr>
            <a:xfrm>
              <a:off x="15692437" y="24254222"/>
              <a:ext cx="2428875" cy="475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h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𝑠𝑜𝑖𝑙</m:t>
                        </m: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9" name="TextBox 88"/>
            <xdr:cNvSpPr txBox="1"/>
          </xdr:nvSpPr>
          <xdr:spPr>
            <a:xfrm>
              <a:off x="15692437" y="24254222"/>
              <a:ext cx="2428875" cy="4750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(</a:t>
              </a:r>
              <a:r>
                <a:rPr lang="en-US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∗𝑑∗ℎ,𝑠𝑜𝑖𝑙)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321468</xdr:colOff>
      <xdr:row>103</xdr:row>
      <xdr:rowOff>35718</xdr:rowOff>
    </xdr:from>
    <xdr:ext cx="3567963" cy="6756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/>
            <xdr:cNvSpPr txBox="1"/>
          </xdr:nvSpPr>
          <xdr:spPr>
            <a:xfrm>
              <a:off x="9060656" y="28991718"/>
              <a:ext cx="3567963" cy="675698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4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𝑠𝑘𝑖𝑛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𝑓𝑟𝑖𝑐𝑡𝑖𝑜𝑛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𝑘𝑛</m:t>
                        </m:r>
                        <m:r>
                          <a:rPr lang="en-US" sz="40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n-US" sz="4000"/>
            </a:p>
          </xdr:txBody>
        </xdr:sp>
      </mc:Choice>
      <mc:Fallback xmlns="">
        <xdr:sp macro="" textlink="">
          <xdr:nvSpPr>
            <xdr:cNvPr id="91" name="TextBox 90"/>
            <xdr:cNvSpPr txBox="1"/>
          </xdr:nvSpPr>
          <xdr:spPr>
            <a:xfrm>
              <a:off x="9060656" y="28991718"/>
              <a:ext cx="3567963" cy="675698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4000" b="0" i="0">
                  <a:latin typeface="Cambria Math" panose="02040503050406030204" pitchFamily="18" charset="0"/>
                </a:rPr>
                <a:t>𝑃_(𝑠𝑘𝑖𝑛 𝑓𝑟𝑖𝑐𝑡𝑖𝑜𝑛(𝑘𝑛))</a:t>
              </a:r>
              <a:endParaRPr lang="en-US" sz="4000"/>
            </a:p>
          </xdr:txBody>
        </xdr:sp>
      </mc:Fallback>
    </mc:AlternateContent>
    <xdr:clientData/>
  </xdr:oneCellAnchor>
  <xdr:oneCellAnchor>
    <xdr:from>
      <xdr:col>3</xdr:col>
      <xdr:colOff>685800</xdr:colOff>
      <xdr:row>91</xdr:row>
      <xdr:rowOff>1190</xdr:rowOff>
    </xdr:from>
    <xdr:ext cx="1133324" cy="4655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/>
            <xdr:cNvSpPr txBox="1"/>
          </xdr:nvSpPr>
          <xdr:spPr>
            <a:xfrm>
              <a:off x="3531394" y="25813940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2" name="TextBox 91"/>
            <xdr:cNvSpPr txBox="1"/>
          </xdr:nvSpPr>
          <xdr:spPr>
            <a:xfrm>
              <a:off x="3531394" y="25813940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US" sz="2800" b="0" i="0">
                  <a:latin typeface="Cambria Math" panose="02040503050406030204" pitchFamily="18" charset="0"/>
                </a:rPr>
                <a:t>𝑙𝑎𝑦𝑒𝑟1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3</xdr:col>
      <xdr:colOff>678656</xdr:colOff>
      <xdr:row>93</xdr:row>
      <xdr:rowOff>0</xdr:rowOff>
    </xdr:from>
    <xdr:ext cx="1133324" cy="4655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/>
            <xdr:cNvSpPr txBox="1"/>
          </xdr:nvSpPr>
          <xdr:spPr>
            <a:xfrm>
              <a:off x="3524250" y="26336625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3" name="TextBox 92"/>
            <xdr:cNvSpPr txBox="1"/>
          </xdr:nvSpPr>
          <xdr:spPr>
            <a:xfrm>
              <a:off x="3524250" y="26336625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US" sz="2800" b="0" i="0">
                  <a:latin typeface="Cambria Math" panose="02040503050406030204" pitchFamily="18" charset="0"/>
                </a:rPr>
                <a:t>𝑙𝑎𝑦𝑒𝑟2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3</xdr:col>
      <xdr:colOff>666750</xdr:colOff>
      <xdr:row>94</xdr:row>
      <xdr:rowOff>250031</xdr:rowOff>
    </xdr:from>
    <xdr:ext cx="1133324" cy="4655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/>
            <xdr:cNvSpPr txBox="1"/>
          </xdr:nvSpPr>
          <xdr:spPr>
            <a:xfrm>
              <a:off x="3512344" y="26848594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4" name="TextBox 93"/>
            <xdr:cNvSpPr txBox="1"/>
          </xdr:nvSpPr>
          <xdr:spPr>
            <a:xfrm>
              <a:off x="3512344" y="26848594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US" sz="2800" b="0" i="0">
                  <a:latin typeface="Cambria Math" panose="02040503050406030204" pitchFamily="18" charset="0"/>
                </a:rPr>
                <a:t>𝑙𝑎𝑦𝑒𝑟3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3</xdr:col>
      <xdr:colOff>690562</xdr:colOff>
      <xdr:row>97</xdr:row>
      <xdr:rowOff>23812</xdr:rowOff>
    </xdr:from>
    <xdr:ext cx="1133324" cy="4655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TextBox 94"/>
            <xdr:cNvSpPr txBox="1"/>
          </xdr:nvSpPr>
          <xdr:spPr>
            <a:xfrm>
              <a:off x="3536156" y="27408187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5" name="TextBox 94"/>
            <xdr:cNvSpPr txBox="1"/>
          </xdr:nvSpPr>
          <xdr:spPr>
            <a:xfrm>
              <a:off x="3536156" y="27408187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US" sz="2800" b="0" i="0">
                  <a:latin typeface="Cambria Math" panose="02040503050406030204" pitchFamily="18" charset="0"/>
                </a:rPr>
                <a:t>𝑙𝑎𝑦𝑒𝑟4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3</xdr:col>
      <xdr:colOff>702469</xdr:colOff>
      <xdr:row>99</xdr:row>
      <xdr:rowOff>0</xdr:rowOff>
    </xdr:from>
    <xdr:ext cx="1133324" cy="4655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6" name="TextBox 95"/>
            <xdr:cNvSpPr txBox="1"/>
          </xdr:nvSpPr>
          <xdr:spPr>
            <a:xfrm>
              <a:off x="3548063" y="27908250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6" name="TextBox 95"/>
            <xdr:cNvSpPr txBox="1"/>
          </xdr:nvSpPr>
          <xdr:spPr>
            <a:xfrm>
              <a:off x="3548063" y="27908250"/>
              <a:ext cx="1133324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𝛿_</a:t>
              </a:r>
              <a:r>
                <a:rPr lang="en-US" sz="2800" b="0" i="0">
                  <a:latin typeface="Cambria Math" panose="02040503050406030204" pitchFamily="18" charset="0"/>
                </a:rPr>
                <a:t>𝑙𝑎𝑦𝑒𝑟5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20</xdr:col>
      <xdr:colOff>109538</xdr:colOff>
      <xdr:row>87</xdr:row>
      <xdr:rowOff>36909</xdr:rowOff>
    </xdr:from>
    <xdr:ext cx="1688026" cy="4655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/>
            <xdr:cNvSpPr txBox="1"/>
          </xdr:nvSpPr>
          <xdr:spPr>
            <a:xfrm>
              <a:off x="14920913" y="24778097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14920913" y="24778097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𝑃_(</a:t>
              </a:r>
              <a:r>
                <a:rPr lang="en-US" sz="2800" b="0" i="0">
                  <a:latin typeface="Cambria Math" panose="02040503050406030204" pitchFamily="18" charset="0"/>
                </a:rPr>
                <a:t>𝑝𝑖𝑙𝑒,𝑙𝑎𝑦𝑒𝑟1)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20</xdr:col>
      <xdr:colOff>107156</xdr:colOff>
      <xdr:row>89</xdr:row>
      <xdr:rowOff>11906</xdr:rowOff>
    </xdr:from>
    <xdr:ext cx="1688026" cy="4655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7" name="TextBox 76"/>
            <xdr:cNvSpPr txBox="1"/>
          </xdr:nvSpPr>
          <xdr:spPr>
            <a:xfrm>
              <a:off x="14918531" y="25300781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>
        <xdr:sp macro="" textlink="">
          <xdr:nvSpPr>
            <xdr:cNvPr id="77" name="TextBox 76"/>
            <xdr:cNvSpPr txBox="1"/>
          </xdr:nvSpPr>
          <xdr:spPr>
            <a:xfrm>
              <a:off x="14918531" y="25300781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𝑃_(</a:t>
              </a:r>
              <a:r>
                <a:rPr lang="en-US" sz="2800" b="0" i="0">
                  <a:latin typeface="Cambria Math" panose="02040503050406030204" pitchFamily="18" charset="0"/>
                </a:rPr>
                <a:t>𝑝𝑖𝑙𝑒,𝑙𝑎𝑦𝑒𝑟2)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20</xdr:col>
      <xdr:colOff>83344</xdr:colOff>
      <xdr:row>91</xdr:row>
      <xdr:rowOff>0</xdr:rowOff>
    </xdr:from>
    <xdr:ext cx="1688026" cy="4655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8" name="TextBox 77"/>
            <xdr:cNvSpPr txBox="1"/>
          </xdr:nvSpPr>
          <xdr:spPr>
            <a:xfrm>
              <a:off x="14894719" y="25812750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>
        <xdr:sp macro="" textlink="">
          <xdr:nvSpPr>
            <xdr:cNvPr id="78" name="TextBox 77"/>
            <xdr:cNvSpPr txBox="1"/>
          </xdr:nvSpPr>
          <xdr:spPr>
            <a:xfrm>
              <a:off x="14894719" y="25812750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𝑃_(</a:t>
              </a:r>
              <a:r>
                <a:rPr lang="en-US" sz="2800" b="0" i="0">
                  <a:latin typeface="Cambria Math" panose="02040503050406030204" pitchFamily="18" charset="0"/>
                </a:rPr>
                <a:t>𝑝𝑖𝑙𝑒,𝑙𝑎𝑦𝑒𝑟3)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20</xdr:col>
      <xdr:colOff>71438</xdr:colOff>
      <xdr:row>93</xdr:row>
      <xdr:rowOff>0</xdr:rowOff>
    </xdr:from>
    <xdr:ext cx="1688026" cy="4655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2" name="TextBox 81"/>
            <xdr:cNvSpPr txBox="1"/>
          </xdr:nvSpPr>
          <xdr:spPr>
            <a:xfrm>
              <a:off x="14882813" y="26336625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>
        <xdr:sp macro="" textlink="">
          <xdr:nvSpPr>
            <xdr:cNvPr id="82" name="TextBox 81"/>
            <xdr:cNvSpPr txBox="1"/>
          </xdr:nvSpPr>
          <xdr:spPr>
            <a:xfrm>
              <a:off x="14882813" y="26336625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𝑃_(</a:t>
              </a:r>
              <a:r>
                <a:rPr lang="en-US" sz="2800" b="0" i="0">
                  <a:latin typeface="Cambria Math" panose="02040503050406030204" pitchFamily="18" charset="0"/>
                </a:rPr>
                <a:t>𝑝𝑖𝑙𝑒,𝑙𝑎𝑦𝑒𝑟4)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20</xdr:col>
      <xdr:colOff>71438</xdr:colOff>
      <xdr:row>94</xdr:row>
      <xdr:rowOff>250030</xdr:rowOff>
    </xdr:from>
    <xdr:ext cx="1688026" cy="4655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3" name="TextBox 82"/>
            <xdr:cNvSpPr txBox="1"/>
          </xdr:nvSpPr>
          <xdr:spPr>
            <a:xfrm>
              <a:off x="14882813" y="26848593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𝑝𝑖𝑙𝑒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𝑙𝑎𝑦𝑒𝑟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US" sz="2800"/>
            </a:p>
          </xdr:txBody>
        </xdr:sp>
      </mc:Choice>
      <mc:Fallback>
        <xdr:sp macro="" textlink="">
          <xdr:nvSpPr>
            <xdr:cNvPr id="83" name="TextBox 82"/>
            <xdr:cNvSpPr txBox="1"/>
          </xdr:nvSpPr>
          <xdr:spPr>
            <a:xfrm>
              <a:off x="14882813" y="26848593"/>
              <a:ext cx="1688026" cy="4655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𝑃_(</a:t>
              </a:r>
              <a:r>
                <a:rPr lang="en-US" sz="2800" b="0" i="0">
                  <a:latin typeface="Cambria Math" panose="02040503050406030204" pitchFamily="18" charset="0"/>
                </a:rPr>
                <a:t>𝑝𝑖𝑙𝑒,𝑙𝑎𝑦𝑒𝑟5)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22</xdr:col>
      <xdr:colOff>11905</xdr:colOff>
      <xdr:row>41</xdr:row>
      <xdr:rowOff>238124</xdr:rowOff>
    </xdr:from>
    <xdr:to>
      <xdr:col>23</xdr:col>
      <xdr:colOff>35717</xdr:colOff>
      <xdr:row>45</xdr:row>
      <xdr:rowOff>47625</xdr:rowOff>
    </xdr:to>
    <xdr:sp macro="" textlink="">
      <xdr:nvSpPr>
        <xdr:cNvPr id="5" name="Rounded Rectangle 4"/>
        <xdr:cNvSpPr/>
      </xdr:nvSpPr>
      <xdr:spPr>
        <a:xfrm>
          <a:off x="16252030" y="12894468"/>
          <a:ext cx="631031" cy="857251"/>
        </a:xfrm>
        <a:prstGeom prst="roundRect">
          <a:avLst>
            <a:gd name="adj" fmla="val 33648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119063</xdr:colOff>
      <xdr:row>40</xdr:row>
      <xdr:rowOff>0</xdr:rowOff>
    </xdr:from>
    <xdr:to>
      <xdr:col>21</xdr:col>
      <xdr:colOff>523875</xdr:colOff>
      <xdr:row>45</xdr:row>
      <xdr:rowOff>238125</xdr:rowOff>
    </xdr:to>
    <xdr:sp macro="" textlink="">
      <xdr:nvSpPr>
        <xdr:cNvPr id="8" name="Right Brace 7"/>
        <xdr:cNvSpPr/>
      </xdr:nvSpPr>
      <xdr:spPr>
        <a:xfrm>
          <a:off x="15751969" y="12394406"/>
          <a:ext cx="404812" cy="1547813"/>
        </a:xfrm>
        <a:prstGeom prst="rightBrace">
          <a:avLst>
            <a:gd name="adj1" fmla="val 98078"/>
            <a:gd name="adj2" fmla="val 60769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595313</xdr:colOff>
      <xdr:row>104</xdr:row>
      <xdr:rowOff>119063</xdr:rowOff>
    </xdr:from>
    <xdr:to>
      <xdr:col>19</xdr:col>
      <xdr:colOff>59531</xdr:colOff>
      <xdr:row>108</xdr:row>
      <xdr:rowOff>11906</xdr:rowOff>
    </xdr:to>
    <xdr:sp macro="" textlink="">
      <xdr:nvSpPr>
        <xdr:cNvPr id="85" name="Rounded Rectangle 84"/>
        <xdr:cNvSpPr/>
      </xdr:nvSpPr>
      <xdr:spPr>
        <a:xfrm>
          <a:off x="13799344" y="29729907"/>
          <a:ext cx="678656" cy="964405"/>
        </a:xfrm>
        <a:prstGeom prst="roundRect">
          <a:avLst>
            <a:gd name="adj" fmla="val 33648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103</xdr:row>
      <xdr:rowOff>0</xdr:rowOff>
    </xdr:from>
    <xdr:to>
      <xdr:col>17</xdr:col>
      <xdr:colOff>559594</xdr:colOff>
      <xdr:row>107</xdr:row>
      <xdr:rowOff>238124</xdr:rowOff>
    </xdr:to>
    <xdr:sp macro="" textlink="">
      <xdr:nvSpPr>
        <xdr:cNvPr id="88" name="Right Brace 87"/>
        <xdr:cNvSpPr/>
      </xdr:nvSpPr>
      <xdr:spPr>
        <a:xfrm>
          <a:off x="13204031" y="29348906"/>
          <a:ext cx="559594" cy="1297781"/>
        </a:xfrm>
        <a:prstGeom prst="rightBrace">
          <a:avLst>
            <a:gd name="adj1" fmla="val 25279"/>
            <a:gd name="adj2" fmla="val 65356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8"/>
  <sheetViews>
    <sheetView tabSelected="1" topLeftCell="A8" zoomScale="87" zoomScaleNormal="87" workbookViewId="0">
      <selection activeCell="D8" sqref="D8:D11"/>
    </sheetView>
  </sheetViews>
  <sheetFormatPr defaultRowHeight="21" x14ac:dyDescent="0.25"/>
  <cols>
    <col min="1" max="1" width="9.140625" style="1"/>
    <col min="2" max="2" width="24.42578125" style="1" customWidth="1"/>
    <col min="3" max="3" width="9.140625" style="1"/>
    <col min="4" max="4" width="17.42578125" style="1" bestFit="1" customWidth="1"/>
    <col min="5" max="5" width="17.42578125" style="1" customWidth="1"/>
    <col min="6" max="7" width="9.140625" style="1"/>
    <col min="8" max="8" width="17" style="1" customWidth="1"/>
    <col min="9" max="11" width="9.140625" style="1"/>
    <col min="12" max="12" width="12.28515625" style="1" bestFit="1" customWidth="1"/>
    <col min="13" max="18" width="9.140625" style="1"/>
    <col min="19" max="19" width="11.140625" style="1" bestFit="1" customWidth="1"/>
    <col min="20" max="22" width="9.140625" style="1"/>
    <col min="23" max="23" width="11.140625" style="1" bestFit="1" customWidth="1"/>
    <col min="24" max="16384" width="9.140625" style="1"/>
  </cols>
  <sheetData>
    <row r="1" spans="2:22" ht="25.5" customHeight="1" x14ac:dyDescent="0.25"/>
    <row r="2" spans="2:22" ht="25.5" customHeight="1" x14ac:dyDescent="0.25"/>
    <row r="3" spans="2:22" ht="111.75" customHeight="1" thickBot="1" x14ac:dyDescent="0.3">
      <c r="F3" s="2" t="s">
        <v>2</v>
      </c>
    </row>
    <row r="4" spans="2:22" ht="21.75" thickTop="1" x14ac:dyDescent="0.25">
      <c r="C4" s="56" t="s">
        <v>0</v>
      </c>
      <c r="D4" s="57"/>
      <c r="E4" s="57"/>
      <c r="F4" s="57"/>
      <c r="G4" s="57"/>
      <c r="H4" s="57"/>
      <c r="I4" s="57"/>
      <c r="J4" s="57"/>
      <c r="K4" s="58"/>
    </row>
    <row r="5" spans="2:22" x14ac:dyDescent="0.25">
      <c r="C5" s="59"/>
      <c r="D5" s="60"/>
      <c r="E5" s="60"/>
      <c r="F5" s="60"/>
      <c r="G5" s="60"/>
      <c r="H5" s="60"/>
      <c r="I5" s="60"/>
      <c r="J5" s="60"/>
      <c r="K5" s="61"/>
    </row>
    <row r="6" spans="2:22" x14ac:dyDescent="0.25">
      <c r="C6" s="59"/>
      <c r="D6" s="60"/>
      <c r="E6" s="60"/>
      <c r="F6" s="60"/>
      <c r="G6" s="60"/>
      <c r="H6" s="60"/>
      <c r="I6" s="60"/>
      <c r="J6" s="60"/>
      <c r="K6" s="61"/>
    </row>
    <row r="7" spans="2:22" ht="21.75" thickBot="1" x14ac:dyDescent="0.3">
      <c r="C7" s="62"/>
      <c r="D7" s="63"/>
      <c r="E7" s="63"/>
      <c r="F7" s="63"/>
      <c r="G7" s="63"/>
      <c r="H7" s="63"/>
      <c r="I7" s="63"/>
      <c r="J7" s="63"/>
      <c r="K7" s="61"/>
    </row>
    <row r="8" spans="2:22" ht="21.75" customHeight="1" thickTop="1" x14ac:dyDescent="0.25">
      <c r="B8" s="64" t="s">
        <v>3</v>
      </c>
      <c r="C8" s="75" t="s">
        <v>7</v>
      </c>
      <c r="D8" s="77">
        <v>1.4</v>
      </c>
      <c r="E8" s="3"/>
      <c r="F8" s="48" t="s">
        <v>1</v>
      </c>
      <c r="G8" s="49"/>
      <c r="H8" s="3"/>
      <c r="I8" s="4"/>
      <c r="J8" s="4"/>
      <c r="K8" s="30">
        <v>16</v>
      </c>
      <c r="L8" s="4" t="s">
        <v>8</v>
      </c>
      <c r="M8" s="4"/>
    </row>
    <row r="9" spans="2:22" x14ac:dyDescent="0.25">
      <c r="B9" s="64"/>
      <c r="C9" s="76"/>
      <c r="D9" s="78"/>
      <c r="E9" s="3"/>
      <c r="F9" s="50"/>
      <c r="G9" s="51"/>
      <c r="H9" s="3"/>
      <c r="I9" s="5"/>
      <c r="J9" s="4"/>
      <c r="K9" s="30">
        <v>32</v>
      </c>
      <c r="L9" s="6" t="s">
        <v>9</v>
      </c>
      <c r="M9" s="4"/>
    </row>
    <row r="10" spans="2:22" x14ac:dyDescent="0.25">
      <c r="B10" s="64"/>
      <c r="C10" s="76"/>
      <c r="D10" s="78"/>
      <c r="E10" s="3"/>
      <c r="F10" s="50"/>
      <c r="G10" s="51"/>
      <c r="H10" s="3"/>
      <c r="I10" s="4"/>
      <c r="J10" s="4"/>
      <c r="K10" s="30">
        <v>0</v>
      </c>
      <c r="L10" s="4"/>
      <c r="M10" s="4"/>
      <c r="V10" s="7"/>
    </row>
    <row r="11" spans="2:22" x14ac:dyDescent="0.25">
      <c r="B11" s="64"/>
      <c r="C11" s="76"/>
      <c r="D11" s="79"/>
      <c r="E11" s="3"/>
      <c r="F11" s="50"/>
      <c r="G11" s="51"/>
      <c r="H11" s="3"/>
      <c r="I11" s="4"/>
      <c r="J11" s="4"/>
      <c r="K11" s="4"/>
      <c r="L11" s="4"/>
      <c r="M11" s="4"/>
    </row>
    <row r="12" spans="2:22" x14ac:dyDescent="0.25">
      <c r="B12" s="65" t="s">
        <v>4</v>
      </c>
      <c r="C12" s="71" t="s">
        <v>7</v>
      </c>
      <c r="D12" s="80">
        <v>3.5</v>
      </c>
      <c r="E12" s="3"/>
      <c r="F12" s="50"/>
      <c r="G12" s="51"/>
      <c r="H12" s="3"/>
      <c r="I12" s="8"/>
      <c r="J12" s="8"/>
      <c r="K12" s="30">
        <v>18.3</v>
      </c>
      <c r="L12" s="8" t="s">
        <v>8</v>
      </c>
      <c r="M12" s="8"/>
    </row>
    <row r="13" spans="2:22" x14ac:dyDescent="0.25">
      <c r="B13" s="65"/>
      <c r="C13" s="71"/>
      <c r="D13" s="81"/>
      <c r="E13" s="3"/>
      <c r="F13" s="50"/>
      <c r="G13" s="51"/>
      <c r="H13" s="3"/>
      <c r="I13" s="8"/>
      <c r="J13" s="8"/>
      <c r="K13" s="30">
        <v>0</v>
      </c>
      <c r="L13" s="8" t="s">
        <v>9</v>
      </c>
      <c r="M13" s="8"/>
    </row>
    <row r="14" spans="2:22" x14ac:dyDescent="0.25">
      <c r="B14" s="65"/>
      <c r="C14" s="71"/>
      <c r="D14" s="81"/>
      <c r="E14" s="3"/>
      <c r="F14" s="50"/>
      <c r="G14" s="51"/>
      <c r="H14" s="3"/>
      <c r="I14" s="8"/>
      <c r="J14" s="8"/>
      <c r="K14" s="30">
        <v>80</v>
      </c>
      <c r="L14" s="8"/>
      <c r="M14" s="8"/>
    </row>
    <row r="15" spans="2:22" x14ac:dyDescent="0.25">
      <c r="B15" s="65"/>
      <c r="C15" s="71"/>
      <c r="D15" s="82"/>
      <c r="E15" s="3"/>
      <c r="F15" s="50"/>
      <c r="G15" s="51"/>
      <c r="H15" s="3"/>
      <c r="I15" s="8"/>
      <c r="J15" s="8"/>
      <c r="K15" s="8"/>
      <c r="L15" s="8"/>
      <c r="M15" s="8"/>
    </row>
    <row r="16" spans="2:22" x14ac:dyDescent="0.25">
      <c r="B16" s="66" t="s">
        <v>5</v>
      </c>
      <c r="C16" s="72" t="s">
        <v>7</v>
      </c>
      <c r="D16" s="83">
        <v>2.8</v>
      </c>
      <c r="E16" s="3"/>
      <c r="F16" s="50"/>
      <c r="G16" s="51"/>
      <c r="H16" s="3"/>
      <c r="I16" s="9"/>
      <c r="J16" s="9"/>
      <c r="K16" s="30">
        <v>17.899999999999999</v>
      </c>
      <c r="L16" s="9" t="s">
        <v>8</v>
      </c>
      <c r="M16" s="9"/>
    </row>
    <row r="17" spans="2:13" x14ac:dyDescent="0.25">
      <c r="B17" s="66"/>
      <c r="C17" s="72"/>
      <c r="D17" s="84"/>
      <c r="E17" s="3"/>
      <c r="F17" s="50"/>
      <c r="G17" s="51"/>
      <c r="H17" s="3"/>
      <c r="I17" s="9"/>
      <c r="J17" s="9"/>
      <c r="K17" s="30">
        <v>39</v>
      </c>
      <c r="L17" s="9" t="s">
        <v>9</v>
      </c>
      <c r="M17" s="9"/>
    </row>
    <row r="18" spans="2:13" x14ac:dyDescent="0.25">
      <c r="B18" s="66"/>
      <c r="C18" s="72"/>
      <c r="D18" s="84"/>
      <c r="E18" s="3"/>
      <c r="F18" s="50"/>
      <c r="G18" s="51"/>
      <c r="H18" s="3"/>
      <c r="I18" s="9"/>
      <c r="J18" s="9"/>
      <c r="K18" s="30">
        <v>0</v>
      </c>
      <c r="L18" s="9"/>
      <c r="M18" s="9"/>
    </row>
    <row r="19" spans="2:13" x14ac:dyDescent="0.25">
      <c r="B19" s="66"/>
      <c r="C19" s="72"/>
      <c r="D19" s="85"/>
      <c r="E19" s="3"/>
      <c r="F19" s="50"/>
      <c r="G19" s="51"/>
      <c r="H19" s="3"/>
      <c r="I19" s="9"/>
      <c r="J19" s="9"/>
      <c r="K19" s="9"/>
      <c r="L19" s="9"/>
      <c r="M19" s="9"/>
    </row>
    <row r="20" spans="2:13" x14ac:dyDescent="0.25">
      <c r="B20" s="67" t="s">
        <v>6</v>
      </c>
      <c r="C20" s="73" t="s">
        <v>7</v>
      </c>
      <c r="D20" s="86">
        <v>2</v>
      </c>
      <c r="E20" s="3"/>
      <c r="F20" s="50"/>
      <c r="G20" s="51"/>
      <c r="H20" s="3"/>
      <c r="I20" s="10"/>
      <c r="J20" s="10"/>
      <c r="K20" s="30">
        <v>0</v>
      </c>
      <c r="L20" s="10" t="s">
        <v>8</v>
      </c>
      <c r="M20" s="10"/>
    </row>
    <row r="21" spans="2:13" x14ac:dyDescent="0.25">
      <c r="B21" s="67"/>
      <c r="C21" s="73"/>
      <c r="D21" s="87"/>
      <c r="E21" s="3"/>
      <c r="F21" s="50"/>
      <c r="G21" s="51"/>
      <c r="H21" s="3"/>
      <c r="I21" s="10"/>
      <c r="J21" s="10"/>
      <c r="K21" s="30">
        <v>0</v>
      </c>
      <c r="L21" s="10" t="s">
        <v>9</v>
      </c>
      <c r="M21" s="10"/>
    </row>
    <row r="22" spans="2:13" x14ac:dyDescent="0.25">
      <c r="B22" s="67"/>
      <c r="C22" s="73"/>
      <c r="D22" s="87"/>
      <c r="E22" s="3"/>
      <c r="F22" s="50"/>
      <c r="G22" s="51"/>
      <c r="H22" s="3"/>
      <c r="I22" s="10"/>
      <c r="J22" s="10"/>
      <c r="K22" s="30">
        <v>0</v>
      </c>
      <c r="L22" s="10"/>
      <c r="M22" s="10"/>
    </row>
    <row r="23" spans="2:13" x14ac:dyDescent="0.25">
      <c r="B23" s="67"/>
      <c r="C23" s="73"/>
      <c r="D23" s="88"/>
      <c r="E23" s="3"/>
      <c r="F23" s="50"/>
      <c r="G23" s="51"/>
      <c r="H23" s="3"/>
      <c r="I23" s="10"/>
      <c r="J23" s="10"/>
      <c r="K23" s="10"/>
      <c r="L23" s="10"/>
      <c r="M23" s="10"/>
    </row>
    <row r="24" spans="2:13" x14ac:dyDescent="0.25">
      <c r="B24" s="47" t="s">
        <v>6</v>
      </c>
      <c r="C24" s="74" t="s">
        <v>7</v>
      </c>
      <c r="D24" s="68">
        <v>4</v>
      </c>
      <c r="E24" s="3"/>
      <c r="F24" s="50"/>
      <c r="G24" s="51"/>
      <c r="H24" s="3"/>
      <c r="I24" s="11"/>
      <c r="J24" s="11"/>
      <c r="K24" s="30">
        <v>0</v>
      </c>
      <c r="L24" s="11" t="s">
        <v>8</v>
      </c>
      <c r="M24" s="11"/>
    </row>
    <row r="25" spans="2:13" x14ac:dyDescent="0.25">
      <c r="B25" s="47"/>
      <c r="C25" s="74"/>
      <c r="D25" s="69"/>
      <c r="E25" s="3"/>
      <c r="F25" s="50"/>
      <c r="G25" s="51"/>
      <c r="H25" s="3"/>
      <c r="I25" s="11"/>
      <c r="J25" s="11"/>
      <c r="K25" s="30">
        <v>0</v>
      </c>
      <c r="L25" s="11" t="s">
        <v>9</v>
      </c>
      <c r="M25" s="11"/>
    </row>
    <row r="26" spans="2:13" x14ac:dyDescent="0.25">
      <c r="B26" s="47"/>
      <c r="C26" s="74"/>
      <c r="D26" s="69"/>
      <c r="E26" s="3"/>
      <c r="F26" s="50"/>
      <c r="G26" s="51"/>
      <c r="H26" s="3"/>
      <c r="I26" s="11"/>
      <c r="J26" s="11"/>
      <c r="K26" s="30">
        <v>0</v>
      </c>
      <c r="L26" s="11"/>
      <c r="M26" s="11"/>
    </row>
    <row r="27" spans="2:13" ht="21.75" customHeight="1" thickBot="1" x14ac:dyDescent="0.3">
      <c r="B27" s="47"/>
      <c r="C27" s="74"/>
      <c r="D27" s="70"/>
      <c r="E27" s="3"/>
      <c r="F27" s="52"/>
      <c r="G27" s="53"/>
      <c r="H27" s="3"/>
      <c r="I27" s="11"/>
      <c r="J27" s="11"/>
      <c r="K27" s="11"/>
      <c r="L27" s="11"/>
      <c r="M27" s="11"/>
    </row>
    <row r="28" spans="2:13" ht="21.75" thickTop="1" x14ac:dyDescent="0.25"/>
    <row r="32" spans="2:13" ht="31.5" x14ac:dyDescent="0.25">
      <c r="F32" s="97" t="s">
        <v>10</v>
      </c>
      <c r="G32" s="97"/>
    </row>
    <row r="33" spans="1:23" ht="32.25" customHeight="1" x14ac:dyDescent="0.25">
      <c r="F33" s="97"/>
      <c r="G33" s="97"/>
      <c r="K33" s="12"/>
      <c r="L33" s="12"/>
      <c r="M33" s="12"/>
      <c r="N33" s="12"/>
      <c r="O33" s="12"/>
      <c r="P33" s="110" t="s">
        <v>13</v>
      </c>
      <c r="Q33" s="111"/>
      <c r="R33" s="112"/>
    </row>
    <row r="34" spans="1:23" ht="32.25" customHeight="1" x14ac:dyDescent="0.25">
      <c r="K34" s="12"/>
      <c r="L34" s="12"/>
      <c r="M34" s="12"/>
      <c r="N34" s="12"/>
      <c r="O34" s="12"/>
      <c r="P34" s="113"/>
      <c r="Q34" s="114"/>
      <c r="R34" s="115"/>
    </row>
    <row r="35" spans="1:23" ht="32.25" customHeight="1" thickBot="1" x14ac:dyDescent="0.3">
      <c r="K35" s="12"/>
      <c r="L35" s="12"/>
      <c r="M35" s="12"/>
      <c r="N35" s="12"/>
      <c r="O35" s="12"/>
      <c r="P35" s="116"/>
      <c r="Q35" s="117"/>
      <c r="R35" s="118"/>
    </row>
    <row r="36" spans="1:23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5"/>
      <c r="M36" s="98" t="s">
        <v>11</v>
      </c>
      <c r="N36" s="99"/>
      <c r="O36" s="100"/>
      <c r="P36" s="98" t="s">
        <v>12</v>
      </c>
      <c r="Q36" s="99"/>
      <c r="R36" s="100"/>
      <c r="S36" s="98" t="s">
        <v>14</v>
      </c>
      <c r="T36" s="99"/>
      <c r="U36" s="100"/>
    </row>
    <row r="37" spans="1:23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8"/>
      <c r="M37" s="101"/>
      <c r="N37" s="102"/>
      <c r="O37" s="103"/>
      <c r="P37" s="101"/>
      <c r="Q37" s="102"/>
      <c r="R37" s="103"/>
      <c r="S37" s="101"/>
      <c r="T37" s="102"/>
      <c r="U37" s="103"/>
    </row>
    <row r="38" spans="1:23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8"/>
      <c r="M38" s="104">
        <v>1</v>
      </c>
      <c r="N38" s="105"/>
      <c r="O38" s="106"/>
      <c r="P38" s="104">
        <v>60</v>
      </c>
      <c r="Q38" s="105"/>
      <c r="R38" s="106"/>
      <c r="S38" s="119">
        <f>0.785*M38*M38</f>
        <v>0.78500000000000003</v>
      </c>
      <c r="T38" s="120"/>
      <c r="U38" s="121"/>
    </row>
    <row r="39" spans="1:23" ht="21.75" thickBot="1" x14ac:dyDescent="0.3">
      <c r="A39" s="19"/>
      <c r="B39" s="20"/>
      <c r="C39" s="20"/>
      <c r="D39" s="20"/>
      <c r="E39" s="20"/>
      <c r="F39" s="20"/>
      <c r="G39" s="20"/>
      <c r="H39" s="20"/>
      <c r="I39" s="20"/>
      <c r="J39" s="21"/>
      <c r="M39" s="107"/>
      <c r="N39" s="108"/>
      <c r="O39" s="109"/>
      <c r="P39" s="107"/>
      <c r="Q39" s="108"/>
      <c r="R39" s="109"/>
      <c r="S39" s="122"/>
      <c r="T39" s="123"/>
      <c r="U39" s="124"/>
    </row>
    <row r="41" spans="1:23" x14ac:dyDescent="0.25">
      <c r="M41" s="89"/>
      <c r="N41" s="90"/>
      <c r="O41" s="90"/>
      <c r="P41" s="90"/>
      <c r="Q41" s="90"/>
      <c r="R41" s="90"/>
      <c r="S41" s="90"/>
      <c r="T41" s="90"/>
      <c r="U41" s="91"/>
    </row>
    <row r="42" spans="1:23" x14ac:dyDescent="0.25">
      <c r="M42" s="92"/>
      <c r="N42" s="35"/>
      <c r="O42" s="35"/>
      <c r="P42" s="35"/>
      <c r="Q42" s="35"/>
      <c r="R42" s="35"/>
      <c r="S42" s="35"/>
      <c r="T42" s="35"/>
      <c r="U42" s="93"/>
    </row>
    <row r="43" spans="1:23" x14ac:dyDescent="0.25">
      <c r="M43" s="94"/>
      <c r="N43" s="95"/>
      <c r="O43" s="95"/>
      <c r="P43" s="95"/>
      <c r="Q43" s="95"/>
      <c r="R43" s="95"/>
      <c r="S43" s="95"/>
      <c r="T43" s="95"/>
      <c r="U43" s="96"/>
      <c r="W43" s="46">
        <v>1</v>
      </c>
    </row>
    <row r="44" spans="1:23" x14ac:dyDescent="0.25">
      <c r="M44" s="125">
        <f>((K8*D8)+(K12*D12)+(K16*D16)+(K20*D20)+(K24*D24))*P38*S38</f>
        <v>6432.4469999999992</v>
      </c>
      <c r="N44" s="126"/>
      <c r="O44" s="126"/>
      <c r="P44" s="126"/>
      <c r="Q44" s="126"/>
      <c r="R44" s="126"/>
      <c r="S44" s="126"/>
      <c r="T44" s="126"/>
      <c r="U44" s="127"/>
      <c r="W44" s="46"/>
    </row>
    <row r="45" spans="1:23" x14ac:dyDescent="0.25">
      <c r="M45" s="128"/>
      <c r="N45" s="129"/>
      <c r="O45" s="129"/>
      <c r="P45" s="129"/>
      <c r="Q45" s="129"/>
      <c r="R45" s="129"/>
      <c r="S45" s="129"/>
      <c r="T45" s="129"/>
      <c r="U45" s="130"/>
      <c r="W45" s="46"/>
    </row>
    <row r="46" spans="1:23" x14ac:dyDescent="0.25">
      <c r="M46" s="131"/>
      <c r="N46" s="132"/>
      <c r="O46" s="132"/>
      <c r="P46" s="132"/>
      <c r="Q46" s="132"/>
      <c r="R46" s="132"/>
      <c r="S46" s="132"/>
      <c r="T46" s="132"/>
      <c r="U46" s="133"/>
    </row>
    <row r="83" spans="1:27" ht="21.75" thickBot="1" x14ac:dyDescent="0.3"/>
    <row r="84" spans="1:27" ht="21.75" customHeight="1" thickTop="1" thickBot="1" x14ac:dyDescent="0.3">
      <c r="U84" s="134" t="s">
        <v>15</v>
      </c>
      <c r="V84" s="135"/>
      <c r="W84" s="135"/>
      <c r="X84" s="135"/>
      <c r="Y84" s="135"/>
      <c r="Z84" s="135"/>
      <c r="AA84" s="136"/>
    </row>
    <row r="85" spans="1:27" ht="29.25" customHeight="1" x14ac:dyDescent="0.25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3"/>
      <c r="U85" s="137"/>
      <c r="V85" s="138"/>
      <c r="W85" s="138"/>
      <c r="X85" s="138"/>
      <c r="Y85" s="138"/>
      <c r="Z85" s="138"/>
      <c r="AA85" s="139"/>
    </row>
    <row r="86" spans="1:27" ht="29.25" customHeight="1" x14ac:dyDescent="0.25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6"/>
      <c r="U86" s="140"/>
      <c r="V86" s="35"/>
      <c r="W86" s="35"/>
      <c r="X86" s="35"/>
      <c r="Y86" s="35"/>
      <c r="Z86" s="35"/>
      <c r="AA86" s="141"/>
    </row>
    <row r="87" spans="1:27" ht="29.25" customHeight="1" thickBot="1" x14ac:dyDescent="0.3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6"/>
      <c r="U87" s="140"/>
      <c r="V87" s="35"/>
      <c r="W87" s="35"/>
      <c r="X87" s="35"/>
      <c r="Y87" s="35"/>
      <c r="Z87" s="35"/>
      <c r="AA87" s="142"/>
    </row>
    <row r="88" spans="1:27" ht="29.25" customHeight="1" thickTop="1" thickBot="1" x14ac:dyDescent="0.3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U88" s="143"/>
      <c r="V88" s="143"/>
      <c r="W88" s="143"/>
      <c r="X88" s="54">
        <f>3.14*M38*D8</f>
        <v>4.3959999999999999</v>
      </c>
      <c r="Y88" s="54"/>
      <c r="Z88" s="55"/>
    </row>
    <row r="89" spans="1:27" ht="21" customHeight="1" x14ac:dyDescent="0.25">
      <c r="U89" s="143"/>
      <c r="V89" s="143"/>
      <c r="W89" s="143"/>
      <c r="X89" s="54"/>
      <c r="Y89" s="54"/>
      <c r="Z89" s="55"/>
    </row>
    <row r="90" spans="1:27" ht="21" customHeight="1" x14ac:dyDescent="0.25">
      <c r="U90" s="143"/>
      <c r="V90" s="143"/>
      <c r="W90" s="143"/>
      <c r="X90" s="54">
        <f>3.14*M38*D12</f>
        <v>10.99</v>
      </c>
      <c r="Y90" s="54"/>
      <c r="Z90" s="55"/>
    </row>
    <row r="91" spans="1:27" ht="21" customHeight="1" x14ac:dyDescent="0.25">
      <c r="D91" s="22"/>
      <c r="E91" s="22"/>
      <c r="F91" s="22"/>
      <c r="G91" s="22"/>
      <c r="H91" s="22"/>
      <c r="U91" s="143"/>
      <c r="V91" s="143"/>
      <c r="W91" s="143"/>
      <c r="X91" s="54"/>
      <c r="Y91" s="54"/>
      <c r="Z91" s="55"/>
    </row>
    <row r="92" spans="1:27" ht="21" customHeight="1" x14ac:dyDescent="0.25">
      <c r="D92" s="145"/>
      <c r="E92" s="145"/>
      <c r="F92" s="144">
        <f>0.75*K9</f>
        <v>24</v>
      </c>
      <c r="G92" s="144"/>
      <c r="H92" s="22"/>
      <c r="I92" s="23"/>
      <c r="J92" s="23"/>
      <c r="K92" s="24"/>
      <c r="L92" s="24"/>
      <c r="U92" s="143"/>
      <c r="V92" s="143"/>
      <c r="W92" s="143"/>
      <c r="X92" s="54">
        <f>3.14*M38*D16</f>
        <v>8.7919999999999998</v>
      </c>
      <c r="Y92" s="54"/>
      <c r="Z92" s="55"/>
    </row>
    <row r="93" spans="1:27" ht="21" customHeight="1" x14ac:dyDescent="0.25">
      <c r="D93" s="145"/>
      <c r="E93" s="145"/>
      <c r="F93" s="144"/>
      <c r="G93" s="144"/>
      <c r="H93" s="22"/>
      <c r="I93" s="23"/>
      <c r="J93" s="23"/>
      <c r="K93" s="24"/>
      <c r="L93" s="24"/>
      <c r="U93" s="143"/>
      <c r="V93" s="143"/>
      <c r="W93" s="143"/>
      <c r="X93" s="54"/>
      <c r="Y93" s="54"/>
      <c r="Z93" s="55"/>
    </row>
    <row r="94" spans="1:27" ht="21" customHeight="1" x14ac:dyDescent="0.25">
      <c r="D94" s="145"/>
      <c r="E94" s="145"/>
      <c r="F94" s="144">
        <f>0.75*K13</f>
        <v>0</v>
      </c>
      <c r="G94" s="144"/>
      <c r="I94" s="23"/>
      <c r="J94" s="23"/>
      <c r="K94" s="24"/>
      <c r="L94" s="24"/>
      <c r="U94" s="143"/>
      <c r="V94" s="143"/>
      <c r="W94" s="143"/>
      <c r="X94" s="54">
        <f>3.14*M38*D20</f>
        <v>6.28</v>
      </c>
      <c r="Y94" s="54"/>
      <c r="Z94" s="55"/>
    </row>
    <row r="95" spans="1:27" ht="21" customHeight="1" x14ac:dyDescent="0.25">
      <c r="D95" s="145"/>
      <c r="E95" s="145"/>
      <c r="F95" s="144"/>
      <c r="G95" s="144"/>
      <c r="I95" s="23"/>
      <c r="J95" s="23"/>
      <c r="K95" s="24"/>
      <c r="L95" s="24"/>
      <c r="U95" s="143"/>
      <c r="V95" s="143"/>
      <c r="W95" s="143"/>
      <c r="X95" s="54"/>
      <c r="Y95" s="54"/>
      <c r="Z95" s="55"/>
    </row>
    <row r="96" spans="1:27" ht="21" customHeight="1" x14ac:dyDescent="0.25">
      <c r="D96" s="145"/>
      <c r="E96" s="145"/>
      <c r="F96" s="144">
        <f>0.75*K17</f>
        <v>29.25</v>
      </c>
      <c r="G96" s="144"/>
      <c r="I96" s="23"/>
      <c r="J96" s="23"/>
      <c r="K96" s="24"/>
      <c r="L96" s="24"/>
      <c r="U96" s="143"/>
      <c r="V96" s="143"/>
      <c r="W96" s="143"/>
      <c r="X96" s="54">
        <f>3.14*M38*D24</f>
        <v>12.56</v>
      </c>
      <c r="Y96" s="54"/>
      <c r="Z96" s="55"/>
    </row>
    <row r="97" spans="4:26" ht="21" customHeight="1" x14ac:dyDescent="0.25">
      <c r="D97" s="145"/>
      <c r="E97" s="145"/>
      <c r="F97" s="144"/>
      <c r="G97" s="144"/>
      <c r="I97" s="23"/>
      <c r="J97" s="23"/>
      <c r="K97" s="24"/>
      <c r="L97" s="24"/>
      <c r="U97" s="143"/>
      <c r="V97" s="143"/>
      <c r="W97" s="143"/>
      <c r="X97" s="54"/>
      <c r="Y97" s="54"/>
      <c r="Z97" s="55"/>
    </row>
    <row r="98" spans="4:26" ht="21" customHeight="1" x14ac:dyDescent="0.25">
      <c r="D98" s="145"/>
      <c r="E98" s="145"/>
      <c r="F98" s="144">
        <f>0.75*K21</f>
        <v>0</v>
      </c>
      <c r="G98" s="144"/>
      <c r="I98" s="23"/>
      <c r="J98" s="23"/>
      <c r="K98" s="24"/>
      <c r="L98" s="24"/>
      <c r="U98" s="25"/>
      <c r="V98" s="25"/>
      <c r="W98" s="25"/>
      <c r="X98" s="24"/>
      <c r="Y98" s="24"/>
      <c r="Z98" s="26"/>
    </row>
    <row r="99" spans="4:26" ht="21" customHeight="1" x14ac:dyDescent="0.25">
      <c r="D99" s="145"/>
      <c r="E99" s="145"/>
      <c r="F99" s="144"/>
      <c r="G99" s="144"/>
      <c r="I99" s="23"/>
      <c r="J99" s="23"/>
      <c r="K99" s="24"/>
      <c r="L99" s="24"/>
      <c r="U99" s="27"/>
      <c r="V99" s="28"/>
      <c r="W99" s="28"/>
      <c r="X99" s="24"/>
      <c r="Y99" s="24"/>
      <c r="Z99" s="26"/>
    </row>
    <row r="100" spans="4:26" ht="21" customHeight="1" x14ac:dyDescent="0.25">
      <c r="D100" s="145"/>
      <c r="E100" s="145"/>
      <c r="F100" s="144">
        <f>0.75*K25</f>
        <v>0</v>
      </c>
      <c r="G100" s="144"/>
      <c r="I100" s="23"/>
      <c r="J100" s="23"/>
      <c r="K100" s="24"/>
      <c r="L100" s="24"/>
      <c r="V100" s="29"/>
      <c r="W100" s="29"/>
      <c r="X100" s="29"/>
      <c r="Y100" s="29"/>
      <c r="Z100" s="29"/>
    </row>
    <row r="101" spans="4:26" ht="21" customHeight="1" x14ac:dyDescent="0.25">
      <c r="D101" s="145"/>
      <c r="E101" s="145"/>
      <c r="F101" s="144"/>
      <c r="G101" s="144"/>
      <c r="I101" s="23"/>
      <c r="J101" s="23"/>
      <c r="K101" s="24"/>
      <c r="L101" s="24"/>
    </row>
    <row r="102" spans="4:26" ht="21" customHeight="1" x14ac:dyDescent="0.25">
      <c r="D102" s="146" t="s">
        <v>16</v>
      </c>
      <c r="E102" s="146"/>
      <c r="F102" s="147">
        <v>0.7</v>
      </c>
      <c r="G102" s="147"/>
      <c r="I102" s="28"/>
      <c r="J102" s="28"/>
      <c r="K102" s="24"/>
      <c r="L102" s="24"/>
    </row>
    <row r="103" spans="4:26" ht="21" customHeight="1" thickBot="1" x14ac:dyDescent="0.3">
      <c r="D103" s="146"/>
      <c r="E103" s="146"/>
      <c r="F103" s="147"/>
      <c r="G103" s="147"/>
      <c r="I103" s="28"/>
      <c r="J103" s="28"/>
      <c r="K103" s="24"/>
      <c r="L103" s="24"/>
    </row>
    <row r="104" spans="4:26" x14ac:dyDescent="0.25">
      <c r="K104" s="31"/>
      <c r="L104" s="32"/>
      <c r="M104" s="32"/>
      <c r="N104" s="32"/>
      <c r="O104" s="32"/>
      <c r="P104" s="32"/>
      <c r="Q104" s="33"/>
    </row>
    <row r="105" spans="4:26" x14ac:dyDescent="0.25">
      <c r="K105" s="34"/>
      <c r="L105" s="35"/>
      <c r="M105" s="35"/>
      <c r="N105" s="35"/>
      <c r="O105" s="35"/>
      <c r="P105" s="35"/>
      <c r="Q105" s="36"/>
      <c r="S105" s="46">
        <v>2</v>
      </c>
    </row>
    <row r="106" spans="4:26" ht="21.75" thickBot="1" x14ac:dyDescent="0.3">
      <c r="K106" s="37"/>
      <c r="L106" s="38"/>
      <c r="M106" s="38"/>
      <c r="N106" s="38"/>
      <c r="O106" s="38"/>
      <c r="P106" s="38"/>
      <c r="Q106" s="39"/>
      <c r="S106" s="46"/>
    </row>
    <row r="107" spans="4:26" x14ac:dyDescent="0.25">
      <c r="K107" s="40">
        <f>((K8*0.5*D8)*F102*X88*TAN(RADIANS(F92)))+((K12*0.5*D12)*F102*X90*TAN(RADIANS(F94)))+((K16*0.5*D16)*F102*X92*TAN(RADIANS(F96)))+((K20*0.5*D20)*F102*X94*TAN(RADIANS(F98)))+((K24*0.5*D24)*F102*X96*TAN(RADIANS(F100)))</f>
        <v>101.71718427098419</v>
      </c>
      <c r="L107" s="41"/>
      <c r="M107" s="41"/>
      <c r="N107" s="41"/>
      <c r="O107" s="41"/>
      <c r="P107" s="41"/>
      <c r="Q107" s="42"/>
      <c r="S107" s="46"/>
    </row>
    <row r="108" spans="4:26" ht="21.75" thickBot="1" x14ac:dyDescent="0.3">
      <c r="K108" s="43"/>
      <c r="L108" s="44"/>
      <c r="M108" s="44"/>
      <c r="N108" s="44"/>
      <c r="O108" s="44"/>
      <c r="P108" s="44"/>
      <c r="Q108" s="45"/>
      <c r="S108" s="46"/>
    </row>
  </sheetData>
  <sheetProtection algorithmName="SHA-512" hashValue="Xi3ANQ0i1amSE86YctBiwffGTANNa9FO5U6V48yheSt0zNJ83gJmNVrn9PFWnriJ2zVE6MEHppfOv37upXjipg==" saltValue="LJEaKTGQOlOkJrxGqzJTow==" spinCount="100000" sheet="1" objects="1" scenarios="1" selectLockedCells="1"/>
  <mergeCells count="57">
    <mergeCell ref="D102:E103"/>
    <mergeCell ref="F102:G103"/>
    <mergeCell ref="D98:E99"/>
    <mergeCell ref="D100:E101"/>
    <mergeCell ref="X88:Z89"/>
    <mergeCell ref="X90:Z91"/>
    <mergeCell ref="U88:W89"/>
    <mergeCell ref="U90:W91"/>
    <mergeCell ref="U94:W95"/>
    <mergeCell ref="F100:G101"/>
    <mergeCell ref="D92:E93"/>
    <mergeCell ref="F92:G93"/>
    <mergeCell ref="D94:E95"/>
    <mergeCell ref="D96:E97"/>
    <mergeCell ref="X96:Z97"/>
    <mergeCell ref="U92:W93"/>
    <mergeCell ref="F94:G95"/>
    <mergeCell ref="F96:G97"/>
    <mergeCell ref="F98:G99"/>
    <mergeCell ref="U96:W97"/>
    <mergeCell ref="S38:U39"/>
    <mergeCell ref="M44:U46"/>
    <mergeCell ref="A85:P88"/>
    <mergeCell ref="U84:AA85"/>
    <mergeCell ref="U86:AA87"/>
    <mergeCell ref="X92:Z93"/>
    <mergeCell ref="X94:Z95"/>
    <mergeCell ref="C4:K7"/>
    <mergeCell ref="B8:B11"/>
    <mergeCell ref="B12:B15"/>
    <mergeCell ref="B16:B19"/>
    <mergeCell ref="B20:B23"/>
    <mergeCell ref="D24:D27"/>
    <mergeCell ref="C12:C15"/>
    <mergeCell ref="C16:C19"/>
    <mergeCell ref="C20:C23"/>
    <mergeCell ref="C24:C27"/>
    <mergeCell ref="C8:C11"/>
    <mergeCell ref="D8:D11"/>
    <mergeCell ref="D12:D15"/>
    <mergeCell ref="D16:D19"/>
    <mergeCell ref="K104:Q106"/>
    <mergeCell ref="K107:Q108"/>
    <mergeCell ref="W43:W45"/>
    <mergeCell ref="S105:S108"/>
    <mergeCell ref="B24:B27"/>
    <mergeCell ref="F8:G27"/>
    <mergeCell ref="D20:D23"/>
    <mergeCell ref="M41:U43"/>
    <mergeCell ref="F33:G33"/>
    <mergeCell ref="F32:G32"/>
    <mergeCell ref="M36:O37"/>
    <mergeCell ref="M38:O39"/>
    <mergeCell ref="P36:R37"/>
    <mergeCell ref="P38:R39"/>
    <mergeCell ref="P33:R35"/>
    <mergeCell ref="S36:U3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2022-05-03T16:10:36Z</dcterms:modified>
</cp:coreProperties>
</file>