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waffle" sheetId="4" r:id="rId1"/>
    <sheet name="راهنما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I23" i="4"/>
  <c r="C23" i="4" l="1"/>
  <c r="F23" i="4"/>
  <c r="I21" i="4"/>
  <c r="I20" i="4"/>
  <c r="F24" i="4"/>
  <c r="I15" i="4"/>
  <c r="F15" i="4"/>
  <c r="I24" i="4"/>
  <c r="I22" i="4"/>
  <c r="I19" i="4"/>
  <c r="I26" i="4" l="1"/>
  <c r="I25" i="4"/>
  <c r="J13" i="4"/>
  <c r="C24" i="4" s="1"/>
  <c r="I27" i="4" l="1"/>
  <c r="I28" i="4"/>
</calcChain>
</file>

<file path=xl/comments1.xml><?xml version="1.0" encoding="utf-8"?>
<comments xmlns="http://schemas.openxmlformats.org/spreadsheetml/2006/main">
  <authors>
    <author>Author</author>
  </authors>
  <commentList>
    <comment ref="H22" authorId="0" shapeId="0">
      <text>
        <r>
          <rPr>
            <b/>
            <sz val="18"/>
            <color indexed="81"/>
            <rFont val="Calibri "/>
            <charset val="178"/>
          </rPr>
          <t>ماکزیمم سلول m11 و m22 اعمال شود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18"/>
            <color indexed="81"/>
            <rFont val="Calibri "/>
            <charset val="178"/>
          </rPr>
          <t>ماکزیمم سلول m11 و m22 اعمال شود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<sst xmlns="http://schemas.openxmlformats.org/spreadsheetml/2006/main" count="7" uniqueCount="7">
  <si>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مقطع T شکل وافل در عرض واحد b</t>
  </si>
  <si>
    <t>مقطع مستطیلی دال در عرض واحد b</t>
  </si>
  <si>
    <t>ضرایب کاهش سقف وافل</t>
  </si>
  <si>
    <t>ضخامت معادل سقف وافل که ایتبس استفاده میکند</t>
  </si>
  <si>
    <t>=</t>
  </si>
  <si>
    <t>cm</t>
  </si>
  <si>
    <r>
      <t xml:space="preserve">فقط سلول های </t>
    </r>
    <r>
      <rPr>
        <sz val="28"/>
        <color rgb="FF00B0F0"/>
        <rFont val="B Titr"/>
        <charset val="178"/>
      </rPr>
      <t>آبی</t>
    </r>
    <r>
      <rPr>
        <sz val="28"/>
        <color theme="1"/>
        <rFont val="B Titr"/>
        <charset val="178"/>
      </rPr>
      <t xml:space="preserve"> رنگ مقدار دهی شوند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</si>
</sst>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>
    <font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B Titr"/>
      <charset val="178"/>
    </font>
    <font>
      <sz val="28"/>
      <color rgb="FF00B0F0"/>
      <name val="B Titr"/>
      <charset val="178"/>
    </font>
    <font>
      <b/>
      <sz val="18"/>
      <color theme="1"/>
      <name val="B Titr"/>
      <charset val="178"/>
    </font>
    <font>
      <sz val="9"/>
      <color indexed="81"/>
      <name val="Tahoma"/>
      <family val="2"/>
    </font>
    <font>
      <b/>
      <sz val="18"/>
      <color indexed="81"/>
      <name val="Calibri "/>
      <charset val="178"/>
    </font>
    <font>
      <sz val="11"/>
      <color rgb="FFFF0000"/>
      <name val="Calibri"/>
      <family val="2"/>
      <scheme val="minor"/>
    </font>
    <font>
      <b/>
      <sz val="16"/>
      <color theme="1"/>
      <name val="B Titr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4" borderId="1" xfId="0" applyFont="1" applyFill="1" applyBorder="1" applyAlignment="1" applyProtection="1">
      <alignment horizontal="center" vertical="center"/>
      <protection locked="0"/>
    </xf>
    <xf numFmtId="2" fontId="3" fillId="4" borderId="7" xfId="0" applyNumberFormat="1" applyFont="1" applyFill="1" applyBorder="1" applyAlignment="1" applyProtection="1">
      <alignment horizontal="center" vertical="center"/>
      <protection locked="0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165" fontId="3" fillId="4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 vertical="center"/>
    </xf>
    <xf numFmtId="0" fontId="0" fillId="5" borderId="0" xfId="0" applyFill="1" applyProtection="1"/>
    <xf numFmtId="0" fontId="0" fillId="2" borderId="1" xfId="0" applyFill="1" applyBorder="1" applyProtection="1"/>
    <xf numFmtId="0" fontId="3" fillId="3" borderId="8" xfId="0" applyFont="1" applyFill="1" applyBorder="1" applyAlignment="1" applyProtection="1">
      <alignment horizontal="right" vertical="center"/>
    </xf>
    <xf numFmtId="0" fontId="4" fillId="3" borderId="9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164" fontId="4" fillId="3" borderId="7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</xf>
    <xf numFmtId="165" fontId="3" fillId="3" borderId="3" xfId="0" applyNumberFormat="1" applyFont="1" applyFill="1" applyBorder="1" applyAlignment="1" applyProtection="1">
      <alignment horizontal="center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65" fontId="3" fillId="3" borderId="5" xfId="0" applyNumberFormat="1" applyFont="1" applyFill="1" applyBorder="1" applyAlignment="1" applyProtection="1">
      <alignment horizontal="center" vertical="center"/>
    </xf>
    <xf numFmtId="2" fontId="3" fillId="3" borderId="5" xfId="0" applyNumberFormat="1" applyFont="1" applyFill="1" applyBorder="1" applyAlignment="1" applyProtection="1">
      <alignment horizontal="center" vertical="center"/>
    </xf>
    <xf numFmtId="164" fontId="4" fillId="3" borderId="5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/>
    </xf>
    <xf numFmtId="0" fontId="10" fillId="5" borderId="0" xfId="0" applyFont="1" applyFill="1" applyProtection="1"/>
    <xf numFmtId="0" fontId="2" fillId="5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3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356087</xdr:colOff>
      <xdr:row>17</xdr:row>
      <xdr:rowOff>400051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88375" y="341141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88375" y="341141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𝐴_𝑇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344366</xdr:colOff>
      <xdr:row>17</xdr:row>
      <xdr:rowOff>402981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619501" y="341434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𝐴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619501" y="341434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𝐴_𝑆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</xdr:col>
      <xdr:colOff>273359</xdr:colOff>
      <xdr:row>19</xdr:row>
      <xdr:rowOff>312330</xdr:rowOff>
    </xdr:from>
    <xdr:ext cx="559777" cy="321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06314" y="5369239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22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06314" y="5369239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𝐼_(22,𝑇)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296408</xdr:colOff>
      <xdr:row>19</xdr:row>
      <xdr:rowOff>297740</xdr:rowOff>
    </xdr:from>
    <xdr:ext cx="559777" cy="321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3630158" y="5354649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22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630158" y="5354649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𝐼_(22,𝑆)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</xdr:col>
      <xdr:colOff>320387</xdr:colOff>
      <xdr:row>18</xdr:row>
      <xdr:rowOff>306397</xdr:rowOff>
    </xdr:from>
    <xdr:ext cx="559777" cy="321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53342" y="5025602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33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53342" y="5025602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𝐼_(33,𝑇)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337705</xdr:colOff>
      <xdr:row>18</xdr:row>
      <xdr:rowOff>305066</xdr:rowOff>
    </xdr:from>
    <xdr:ext cx="559777" cy="321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3671455" y="5024271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33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3671455" y="5024271"/>
              <a:ext cx="559777" cy="321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𝐼_(33,𝑆)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</xdr:col>
      <xdr:colOff>249116</xdr:colOff>
      <xdr:row>21</xdr:row>
      <xdr:rowOff>1</xdr:rowOff>
    </xdr:from>
    <xdr:ext cx="559777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681404" y="4432789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𝐽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681404" y="4432789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𝐽_𝑇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161193</xdr:colOff>
      <xdr:row>20</xdr:row>
      <xdr:rowOff>337038</xdr:rowOff>
    </xdr:from>
    <xdr:ext cx="559777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3436328" y="4432788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𝐽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436328" y="4432788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𝐽_𝑆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</xdr:col>
      <xdr:colOff>263769</xdr:colOff>
      <xdr:row>22</xdr:row>
      <xdr:rowOff>7327</xdr:rowOff>
    </xdr:from>
    <xdr:ext cx="559777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696057" y="4777154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𝑤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96057" y="4777154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𝑏_(𝑤,𝑇)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234461</xdr:colOff>
      <xdr:row>22</xdr:row>
      <xdr:rowOff>7327</xdr:rowOff>
    </xdr:from>
    <xdr:ext cx="559777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3509596" y="4777154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𝑤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3509596" y="4777154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𝑏_(𝑤,𝑆)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1</xdr:col>
      <xdr:colOff>51289</xdr:colOff>
      <xdr:row>23</xdr:row>
      <xdr:rowOff>0</xdr:rowOff>
    </xdr:from>
    <xdr:ext cx="1216270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483577" y="5106865"/>
              <a:ext cx="1216270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𝑛𝑎𝑡𝑖𝑜𝑛𝑎𝑙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483577" y="5106865"/>
              <a:ext cx="1216270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ℎ_(𝑛𝑎𝑡𝑖𝑜𝑛𝑎𝑙,𝑇)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227134</xdr:colOff>
      <xdr:row>23</xdr:row>
      <xdr:rowOff>7327</xdr:rowOff>
    </xdr:from>
    <xdr:ext cx="559777" cy="3077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3502269" y="5114192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h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3502269" y="5114192"/>
              <a:ext cx="559777" cy="307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ℎ_𝑆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344366</xdr:colOff>
      <xdr:row>17</xdr:row>
      <xdr:rowOff>402981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6469674" y="341434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11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6469674" y="341434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𝑓_11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293077</xdr:colOff>
      <xdr:row>18</xdr:row>
      <xdr:rowOff>329712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6418385" y="375138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22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6418385" y="375138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𝑓_22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249115</xdr:colOff>
      <xdr:row>19</xdr:row>
      <xdr:rowOff>322384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6374423" y="408109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6374423" y="4081096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𝑓_12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271096</xdr:colOff>
      <xdr:row>20</xdr:row>
      <xdr:rowOff>322384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6396404" y="4418134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11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6396404" y="4418134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𝑚_11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249115</xdr:colOff>
      <xdr:row>21</xdr:row>
      <xdr:rowOff>322385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6374423" y="4755173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22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6374423" y="4755173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𝑚_22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241788</xdr:colOff>
      <xdr:row>23</xdr:row>
      <xdr:rowOff>0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6367096" y="510686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12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6367096" y="510686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𝑚_12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219807</xdr:colOff>
      <xdr:row>24</xdr:row>
      <xdr:rowOff>0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6345115" y="5443904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13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6345115" y="5443904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𝑉_13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219808</xdr:colOff>
      <xdr:row>24</xdr:row>
      <xdr:rowOff>329711</xdr:rowOff>
    </xdr:from>
    <xdr:ext cx="55977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/>
            <xdr:cNvSpPr txBox="1"/>
          </xdr:nvSpPr>
          <xdr:spPr>
            <a:xfrm>
              <a:off x="6345116" y="577361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23</m:t>
                        </m:r>
                      </m:sub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6345116" y="5773615"/>
              <a:ext cx="55977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𝑉_23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234462</xdr:colOff>
      <xdr:row>26</xdr:row>
      <xdr:rowOff>14654</xdr:rowOff>
    </xdr:from>
    <xdr:ext cx="600807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/>
            <xdr:cNvSpPr txBox="1"/>
          </xdr:nvSpPr>
          <xdr:spPr>
            <a:xfrm>
              <a:off x="6359770" y="6132635"/>
              <a:ext cx="60080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𝑀𝑎𝑠𝑠</m:t>
                        </m:r>
                      </m:e>
                      <m:sub/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6359770" y="6132635"/>
              <a:ext cx="600807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i="0">
                  <a:latin typeface="Cambria Math" panose="02040503050406030204" pitchFamily="18" charset="0"/>
                </a:rPr>
                <a:t>〖</a:t>
              </a:r>
              <a:r>
                <a:rPr lang="en-US" sz="2000" b="0" i="0">
                  <a:latin typeface="Cambria Math" panose="02040503050406030204" pitchFamily="18" charset="0"/>
                </a:rPr>
                <a:t>𝑀𝑎𝑠𝑠〗_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7</xdr:col>
      <xdr:colOff>175846</xdr:colOff>
      <xdr:row>27</xdr:row>
      <xdr:rowOff>0</xdr:rowOff>
    </xdr:from>
    <xdr:ext cx="879230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/>
            <xdr:cNvSpPr txBox="1"/>
          </xdr:nvSpPr>
          <xdr:spPr>
            <a:xfrm>
              <a:off x="6301154" y="6455019"/>
              <a:ext cx="8792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𝑊𝑒𝑖𝑔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b/>
                    </m:sSub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6301154" y="6455019"/>
              <a:ext cx="8792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i="0">
                  <a:latin typeface="Cambria Math" panose="02040503050406030204" pitchFamily="18" charset="0"/>
                </a:rPr>
                <a:t>〖</a:t>
              </a:r>
              <a:r>
                <a:rPr lang="en-US" sz="2000" b="0" i="0">
                  <a:latin typeface="Cambria Math" panose="02040503050406030204" pitchFamily="18" charset="0"/>
                </a:rPr>
                <a:t>𝑊𝑒𝑖𝑔ℎ𝑡〗_</a:t>
              </a:r>
              <a:endParaRPr lang="en-US" sz="2000"/>
            </a:p>
          </xdr:txBody>
        </xdr:sp>
      </mc:Fallback>
    </mc:AlternateContent>
    <xdr:clientData/>
  </xdr:oneCellAnchor>
  <xdr:oneCellAnchor>
    <xdr:from>
      <xdr:col>4</xdr:col>
      <xdr:colOff>73268</xdr:colOff>
      <xdr:row>12</xdr:row>
      <xdr:rowOff>113234</xdr:rowOff>
    </xdr:from>
    <xdr:ext cx="1765789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/>
            <xdr:cNvSpPr txBox="1"/>
          </xdr:nvSpPr>
          <xdr:spPr>
            <a:xfrm>
              <a:off x="3399691" y="2399234"/>
              <a:ext cx="176578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𝒉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𝒏𝒂𝒕𝒊𝒐𝒏𝒂𝒍</m:t>
                        </m:r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2800" b="1" i="1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3399691" y="2399234"/>
              <a:ext cx="176578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800" b="1" i="0">
                  <a:latin typeface="Cambria Math" panose="02040503050406030204" pitchFamily="18" charset="0"/>
                </a:rPr>
                <a:t>𝒉_(𝒏𝒂𝒕𝒊𝒐𝒏𝒂𝒍=)</a:t>
              </a:r>
              <a:endParaRPr lang="en-US" sz="2800" b="1" i="1"/>
            </a:p>
          </xdr:txBody>
        </xdr:sp>
      </mc:Fallback>
    </mc:AlternateContent>
    <xdr:clientData/>
  </xdr:oneCellAnchor>
  <xdr:oneCellAnchor>
    <xdr:from>
      <xdr:col>7</xdr:col>
      <xdr:colOff>319454</xdr:colOff>
      <xdr:row>18</xdr:row>
      <xdr:rowOff>202223</xdr:rowOff>
    </xdr:from>
    <xdr:ext cx="65" cy="172227"/>
    <xdr:sp macro="" textlink="">
      <xdr:nvSpPr>
        <xdr:cNvPr id="41" name="TextBox 40"/>
        <xdr:cNvSpPr txBox="1"/>
      </xdr:nvSpPr>
      <xdr:spPr>
        <a:xfrm>
          <a:off x="6496050" y="451045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439615</xdr:colOff>
      <xdr:row>13</xdr:row>
      <xdr:rowOff>17315</xdr:rowOff>
    </xdr:from>
    <xdr:ext cx="59947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872570" y="3454974"/>
              <a:ext cx="59947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𝒉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𝒄𝒎</m:t>
                        </m:r>
                      </m:sub>
                    </m:sSub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872570" y="3454974"/>
              <a:ext cx="59947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𝒉_𝒄𝒎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4</xdr:col>
      <xdr:colOff>300403</xdr:colOff>
      <xdr:row>12</xdr:row>
      <xdr:rowOff>711809</xdr:rowOff>
    </xdr:from>
    <xdr:ext cx="783982" cy="3861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3626826" y="2997809"/>
              <a:ext cx="78398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𝒄𝒎</m:t>
                        </m:r>
                      </m:sub>
                    </m:sSub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3626826" y="2997809"/>
              <a:ext cx="78398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𝒃_(𝑻,𝒄𝒎)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7</xdr:col>
      <xdr:colOff>359019</xdr:colOff>
      <xdr:row>12</xdr:row>
      <xdr:rowOff>726463</xdr:rowOff>
    </xdr:from>
    <xdr:ext cx="718039" cy="3861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6535615" y="3012463"/>
              <a:ext cx="718039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𝒂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𝒄𝒎</m:t>
                        </m:r>
                      </m:sub>
                    </m:sSub>
                  </m:oMath>
                </m:oMathPara>
              </a14:m>
              <a:endParaRPr lang="en-US" sz="2000" b="1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6535615" y="3012463"/>
              <a:ext cx="718039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𝒂_(𝑻,𝒄𝒎)</a:t>
              </a:r>
              <a:endParaRPr lang="en-US" sz="2000" b="1"/>
            </a:p>
          </xdr:txBody>
        </xdr:sp>
      </mc:Fallback>
    </mc:AlternateContent>
    <xdr:clientData/>
  </xdr:oneCellAnchor>
  <xdr:oneCellAnchor>
    <xdr:from>
      <xdr:col>8</xdr:col>
      <xdr:colOff>2</xdr:colOff>
      <xdr:row>12</xdr:row>
      <xdr:rowOff>184152</xdr:rowOff>
    </xdr:from>
    <xdr:ext cx="1274884" cy="3130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/>
            <xdr:cNvSpPr txBox="1"/>
          </xdr:nvSpPr>
          <xdr:spPr>
            <a:xfrm>
              <a:off x="7422175" y="2470152"/>
              <a:ext cx="1274884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𝒉</m:t>
                        </m:r>
                      </m:e>
                      <m:sub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𝒏𝒂𝒕𝒊𝒐𝒏𝒂𝒍</m:t>
                        </m:r>
                        <m:r>
                          <a:rPr lang="en-US" sz="2000" b="1" i="1">
                            <a:latin typeface="Cambria Math" panose="02040503050406030204" pitchFamily="18" charset="0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en-US" sz="2800" b="1" i="1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7422175" y="2470152"/>
              <a:ext cx="1274884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000" b="1" i="0">
                  <a:latin typeface="Cambria Math" panose="02040503050406030204" pitchFamily="18" charset="0"/>
                </a:rPr>
                <a:t>𝒉_(𝒏𝒂𝒕𝒊𝒐𝒏𝒂𝒍=)</a:t>
              </a:r>
              <a:endParaRPr lang="en-US" sz="2800" b="1" i="1"/>
            </a:p>
          </xdr:txBody>
        </xdr:sp>
      </mc:Fallback>
    </mc:AlternateContent>
    <xdr:clientData/>
  </xdr:oneCellAnchor>
  <xdr:twoCellAnchor editAs="oneCell">
    <xdr:from>
      <xdr:col>4</xdr:col>
      <xdr:colOff>1007450</xdr:colOff>
      <xdr:row>10</xdr:row>
      <xdr:rowOff>544634</xdr:rowOff>
    </xdr:from>
    <xdr:to>
      <xdr:col>7</xdr:col>
      <xdr:colOff>1172517</xdr:colOff>
      <xdr:row>11</xdr:row>
      <xdr:rowOff>730249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1200" y="9117134"/>
          <a:ext cx="3038442" cy="1042865"/>
        </a:xfrm>
        <a:prstGeom prst="rect">
          <a:avLst/>
        </a:prstGeom>
      </xdr:spPr>
    </xdr:pic>
    <xdr:clientData/>
  </xdr:twoCellAnchor>
  <xdr:oneCellAnchor>
    <xdr:from>
      <xdr:col>4</xdr:col>
      <xdr:colOff>55686</xdr:colOff>
      <xdr:row>14</xdr:row>
      <xdr:rowOff>55684</xdr:rowOff>
    </xdr:from>
    <xdr:ext cx="1115562" cy="3593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/>
            <xdr:cNvSpPr txBox="1"/>
          </xdr:nvSpPr>
          <xdr:spPr>
            <a:xfrm>
              <a:off x="3382109" y="3484684"/>
              <a:ext cx="1115562" cy="3593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2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𝒂</m:t>
                        </m:r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US" sz="2200" b="1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3382109" y="3484684"/>
              <a:ext cx="1115562" cy="3593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200" b="1" i="0">
                  <a:latin typeface="Cambria Math" panose="02040503050406030204" pitchFamily="18" charset="0"/>
                </a:rPr>
                <a:t>〖(𝒂−𝒃)〗^𝟐</a:t>
              </a:r>
              <a:endParaRPr lang="en-US" sz="2200" b="1"/>
            </a:p>
          </xdr:txBody>
        </xdr:sp>
      </mc:Fallback>
    </mc:AlternateContent>
    <xdr:clientData/>
  </xdr:oneCellAnchor>
  <xdr:oneCellAnchor>
    <xdr:from>
      <xdr:col>7</xdr:col>
      <xdr:colOff>444012</xdr:colOff>
      <xdr:row>14</xdr:row>
      <xdr:rowOff>33704</xdr:rowOff>
    </xdr:from>
    <xdr:ext cx="407869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/>
            <xdr:cNvSpPr txBox="1"/>
          </xdr:nvSpPr>
          <xdr:spPr>
            <a:xfrm>
              <a:off x="6620608" y="3462704"/>
              <a:ext cx="407869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𝒂</m:t>
                        </m:r>
                      </m:e>
                      <m:sup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6620608" y="3462704"/>
              <a:ext cx="407869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𝒂^𝟐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190500</xdr:colOff>
      <xdr:row>13</xdr:row>
      <xdr:rowOff>400417</xdr:rowOff>
    </xdr:from>
    <xdr:ext cx="901212" cy="38613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/>
            <xdr:cNvSpPr txBox="1"/>
          </xdr:nvSpPr>
          <xdr:spPr>
            <a:xfrm>
              <a:off x="619125" y="11306542"/>
              <a:ext cx="90121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𝒄𝒎</m:t>
                        </m:r>
                      </m:sub>
                    </m:sSub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51" name="TextBox 50"/>
            <xdr:cNvSpPr txBox="1"/>
          </xdr:nvSpPr>
          <xdr:spPr>
            <a:xfrm>
              <a:off x="619125" y="11306542"/>
              <a:ext cx="90121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𝒅_(𝑻,𝒄𝒎)</a:t>
              </a:r>
              <a:endParaRPr lang="en-US" sz="2000" b="1"/>
            </a:p>
          </xdr:txBody>
        </xdr:sp>
      </mc:Fallback>
    </mc:AlternateContent>
    <xdr:clientData/>
  </xdr:oneCellAnchor>
  <xdr:twoCellAnchor editAs="oneCell">
    <xdr:from>
      <xdr:col>0</xdr:col>
      <xdr:colOff>282481</xdr:colOff>
      <xdr:row>0</xdr:row>
      <xdr:rowOff>792148</xdr:rowOff>
    </xdr:from>
    <xdr:to>
      <xdr:col>8</xdr:col>
      <xdr:colOff>876300</xdr:colOff>
      <xdr:row>4</xdr:row>
      <xdr:rowOff>259629</xdr:rowOff>
    </xdr:to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481" y="792148"/>
          <a:ext cx="8023319" cy="2464681"/>
        </a:xfrm>
        <a:prstGeom prst="rect">
          <a:avLst/>
        </a:prstGeom>
      </xdr:spPr>
    </xdr:pic>
    <xdr:clientData/>
  </xdr:twoCellAnchor>
  <xdr:twoCellAnchor editAs="oneCell">
    <xdr:from>
      <xdr:col>1</xdr:col>
      <xdr:colOff>266079</xdr:colOff>
      <xdr:row>4</xdr:row>
      <xdr:rowOff>503779</xdr:rowOff>
    </xdr:from>
    <xdr:to>
      <xdr:col>7</xdr:col>
      <xdr:colOff>1016001</xdr:colOff>
      <xdr:row>7</xdr:row>
      <xdr:rowOff>101600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879" y="3500979"/>
          <a:ext cx="6503022" cy="1731421"/>
        </a:xfrm>
        <a:prstGeom prst="rect">
          <a:avLst/>
        </a:prstGeom>
      </xdr:spPr>
    </xdr:pic>
    <xdr:clientData/>
  </xdr:twoCellAnchor>
  <xdr:oneCellAnchor>
    <xdr:from>
      <xdr:col>1</xdr:col>
      <xdr:colOff>155864</xdr:colOff>
      <xdr:row>15</xdr:row>
      <xdr:rowOff>19416</xdr:rowOff>
    </xdr:from>
    <xdr:ext cx="901212" cy="38613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/>
            <xdr:cNvSpPr txBox="1"/>
          </xdr:nvSpPr>
          <xdr:spPr>
            <a:xfrm>
              <a:off x="584489" y="11798666"/>
              <a:ext cx="90121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𝑻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𝒄𝒎</m:t>
                        </m:r>
                      </m:sub>
                    </m:sSub>
                  </m:oMath>
                </m:oMathPara>
              </a14:m>
              <a:endParaRPr lang="en-US" sz="2000" b="1"/>
            </a:p>
          </xdr:txBody>
        </xdr:sp>
      </mc:Choice>
      <mc:Fallback>
        <xdr:sp macro="" textlink="">
          <xdr:nvSpPr>
            <xdr:cNvPr id="39" name="TextBox 38"/>
            <xdr:cNvSpPr txBox="1"/>
          </xdr:nvSpPr>
          <xdr:spPr>
            <a:xfrm>
              <a:off x="584489" y="11798666"/>
              <a:ext cx="901212" cy="3861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𝒕_(𝑻,𝒄𝒎)</a:t>
              </a:r>
              <a:endParaRPr lang="en-US" sz="2000" b="1"/>
            </a:p>
          </xdr:txBody>
        </xdr:sp>
      </mc:Fallback>
    </mc:AlternateContent>
    <xdr:clientData/>
  </xdr:oneCellAnchor>
  <xdr:twoCellAnchor editAs="oneCell">
    <xdr:from>
      <xdr:col>10</xdr:col>
      <xdr:colOff>878418</xdr:colOff>
      <xdr:row>1</xdr:row>
      <xdr:rowOff>645584</xdr:rowOff>
    </xdr:from>
    <xdr:to>
      <xdr:col>21</xdr:col>
      <xdr:colOff>486835</xdr:colOff>
      <xdr:row>7</xdr:row>
      <xdr:rowOff>116417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14001" y="1502834"/>
          <a:ext cx="6752167" cy="3725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5</xdr:row>
      <xdr:rowOff>38100</xdr:rowOff>
    </xdr:from>
    <xdr:to>
      <xdr:col>12</xdr:col>
      <xdr:colOff>76200</xdr:colOff>
      <xdr:row>13</xdr:row>
      <xdr:rowOff>114413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90600"/>
          <a:ext cx="7096125" cy="1600313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</xdr:row>
      <xdr:rowOff>85726</xdr:rowOff>
    </xdr:from>
    <xdr:to>
      <xdr:col>25</xdr:col>
      <xdr:colOff>66675</xdr:colOff>
      <xdr:row>32</xdr:row>
      <xdr:rowOff>81402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53425" y="276226"/>
          <a:ext cx="6953250" cy="5901176"/>
        </a:xfrm>
        <a:prstGeom prst="rect">
          <a:avLst/>
        </a:prstGeom>
      </xdr:spPr>
    </xdr:pic>
    <xdr:clientData/>
  </xdr:twoCellAnchor>
  <xdr:twoCellAnchor>
    <xdr:from>
      <xdr:col>2</xdr:col>
      <xdr:colOff>523875</xdr:colOff>
      <xdr:row>8</xdr:row>
      <xdr:rowOff>171451</xdr:rowOff>
    </xdr:from>
    <xdr:to>
      <xdr:col>18</xdr:col>
      <xdr:colOff>485775</xdr:colOff>
      <xdr:row>20</xdr:row>
      <xdr:rowOff>0</xdr:rowOff>
    </xdr:to>
    <xdr:cxnSp macro="">
      <xdr:nvCxnSpPr>
        <xdr:cNvPr id="5" name="Straight Arrow Connector 4"/>
        <xdr:cNvCxnSpPr/>
      </xdr:nvCxnSpPr>
      <xdr:spPr>
        <a:xfrm flipH="1" flipV="1">
          <a:off x="1743075" y="1695451"/>
          <a:ext cx="9715500" cy="2114549"/>
        </a:xfrm>
        <a:prstGeom prst="straightConnector1">
          <a:avLst/>
        </a:prstGeom>
        <a:ln w="381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8</xdr:row>
      <xdr:rowOff>161925</xdr:rowOff>
    </xdr:from>
    <xdr:to>
      <xdr:col>18</xdr:col>
      <xdr:colOff>485775</xdr:colOff>
      <xdr:row>21</xdr:row>
      <xdr:rowOff>85726</xdr:rowOff>
    </xdr:to>
    <xdr:cxnSp macro="">
      <xdr:nvCxnSpPr>
        <xdr:cNvPr id="8" name="Straight Arrow Connector 7"/>
        <xdr:cNvCxnSpPr/>
      </xdr:nvCxnSpPr>
      <xdr:spPr>
        <a:xfrm flipH="1" flipV="1">
          <a:off x="5619750" y="1685925"/>
          <a:ext cx="5838825" cy="2400301"/>
        </a:xfrm>
        <a:prstGeom prst="straightConnector1">
          <a:avLst/>
        </a:prstGeom>
        <a:ln w="3810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12</xdr:row>
      <xdr:rowOff>76200</xdr:rowOff>
    </xdr:from>
    <xdr:to>
      <xdr:col>18</xdr:col>
      <xdr:colOff>514351</xdr:colOff>
      <xdr:row>22</xdr:row>
      <xdr:rowOff>161927</xdr:rowOff>
    </xdr:to>
    <xdr:cxnSp macro="">
      <xdr:nvCxnSpPr>
        <xdr:cNvPr id="10" name="Straight Arrow Connector 9"/>
        <xdr:cNvCxnSpPr/>
      </xdr:nvCxnSpPr>
      <xdr:spPr>
        <a:xfrm flipH="1" flipV="1">
          <a:off x="1847850" y="2362200"/>
          <a:ext cx="9639301" cy="1990727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9</xdr:row>
      <xdr:rowOff>0</xdr:rowOff>
    </xdr:from>
    <xdr:to>
      <xdr:col>18</xdr:col>
      <xdr:colOff>485777</xdr:colOff>
      <xdr:row>24</xdr:row>
      <xdr:rowOff>123828</xdr:rowOff>
    </xdr:to>
    <xdr:cxnSp macro="">
      <xdr:nvCxnSpPr>
        <xdr:cNvPr id="12" name="Straight Arrow Connector 11"/>
        <xdr:cNvCxnSpPr/>
      </xdr:nvCxnSpPr>
      <xdr:spPr>
        <a:xfrm flipH="1" flipV="1">
          <a:off x="3743325" y="1714500"/>
          <a:ext cx="7715252" cy="298132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394939</xdr:colOff>
      <xdr:row>39</xdr:row>
      <xdr:rowOff>104541</xdr:rowOff>
    </xdr:from>
    <xdr:to>
      <xdr:col>24</xdr:col>
      <xdr:colOff>120049</xdr:colOff>
      <xdr:row>60</xdr:row>
      <xdr:rowOff>69694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3354" y="7352834"/>
          <a:ext cx="3953280" cy="3868080"/>
        </a:xfrm>
        <a:prstGeom prst="rect">
          <a:avLst/>
        </a:prstGeom>
      </xdr:spPr>
    </xdr:pic>
    <xdr:clientData/>
  </xdr:twoCellAnchor>
  <xdr:twoCellAnchor editAs="oneCell">
    <xdr:from>
      <xdr:col>1</xdr:col>
      <xdr:colOff>267164</xdr:colOff>
      <xdr:row>35</xdr:row>
      <xdr:rowOff>151006</xdr:rowOff>
    </xdr:from>
    <xdr:to>
      <xdr:col>14</xdr:col>
      <xdr:colOff>529133</xdr:colOff>
      <xdr:row>70</xdr:row>
      <xdr:rowOff>179461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1188" y="6655884"/>
          <a:ext cx="8114286" cy="6533333"/>
        </a:xfrm>
        <a:prstGeom prst="rect">
          <a:avLst/>
        </a:prstGeom>
      </xdr:spPr>
    </xdr:pic>
    <xdr:clientData/>
  </xdr:twoCellAnchor>
  <xdr:twoCellAnchor>
    <xdr:from>
      <xdr:col>2</xdr:col>
      <xdr:colOff>371706</xdr:colOff>
      <xdr:row>65</xdr:row>
      <xdr:rowOff>69695</xdr:rowOff>
    </xdr:from>
    <xdr:to>
      <xdr:col>7</xdr:col>
      <xdr:colOff>580792</xdr:colOff>
      <xdr:row>69</xdr:row>
      <xdr:rowOff>127775</xdr:rowOff>
    </xdr:to>
    <xdr:sp macro="" textlink="">
      <xdr:nvSpPr>
        <xdr:cNvPr id="17" name="Rectangle 16"/>
        <xdr:cNvSpPr/>
      </xdr:nvSpPr>
      <xdr:spPr>
        <a:xfrm>
          <a:off x="1579755" y="12150183"/>
          <a:ext cx="3229208" cy="801494"/>
        </a:xfrm>
        <a:prstGeom prst="rect">
          <a:avLst/>
        </a:prstGeom>
        <a:noFill/>
        <a:ln w="76200">
          <a:solidFill>
            <a:srgbClr val="DE3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11616</xdr:colOff>
      <xdr:row>45</xdr:row>
      <xdr:rowOff>23231</xdr:rowOff>
    </xdr:from>
    <xdr:to>
      <xdr:col>18</xdr:col>
      <xdr:colOff>371707</xdr:colOff>
      <xdr:row>45</xdr:row>
      <xdr:rowOff>139390</xdr:rowOff>
    </xdr:to>
    <xdr:cxnSp macro="">
      <xdr:nvCxnSpPr>
        <xdr:cNvPr id="19" name="Straight Arrow Connector 18"/>
        <xdr:cNvCxnSpPr/>
      </xdr:nvCxnSpPr>
      <xdr:spPr>
        <a:xfrm flipV="1">
          <a:off x="7863933" y="8386646"/>
          <a:ext cx="3380213" cy="11615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164016</xdr:colOff>
      <xdr:row>48</xdr:row>
      <xdr:rowOff>23231</xdr:rowOff>
    </xdr:from>
    <xdr:to>
      <xdr:col>18</xdr:col>
      <xdr:colOff>255549</xdr:colOff>
      <xdr:row>49</xdr:row>
      <xdr:rowOff>36243</xdr:rowOff>
    </xdr:to>
    <xdr:cxnSp macro="">
      <xdr:nvCxnSpPr>
        <xdr:cNvPr id="22" name="Straight Arrow Connector 21"/>
        <xdr:cNvCxnSpPr/>
      </xdr:nvCxnSpPr>
      <xdr:spPr>
        <a:xfrm flipV="1">
          <a:off x="8016333" y="8944207"/>
          <a:ext cx="3111655" cy="19886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177025</xdr:colOff>
      <xdr:row>50</xdr:row>
      <xdr:rowOff>84101</xdr:rowOff>
    </xdr:from>
    <xdr:to>
      <xdr:col>18</xdr:col>
      <xdr:colOff>185854</xdr:colOff>
      <xdr:row>50</xdr:row>
      <xdr:rowOff>116158</xdr:rowOff>
    </xdr:to>
    <xdr:cxnSp macro="">
      <xdr:nvCxnSpPr>
        <xdr:cNvPr id="24" name="Straight Arrow Connector 23"/>
        <xdr:cNvCxnSpPr/>
      </xdr:nvCxnSpPr>
      <xdr:spPr>
        <a:xfrm>
          <a:off x="8029342" y="9376784"/>
          <a:ext cx="3028951" cy="32057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213267</xdr:colOff>
      <xdr:row>53</xdr:row>
      <xdr:rowOff>69695</xdr:rowOff>
    </xdr:from>
    <xdr:to>
      <xdr:col>18</xdr:col>
      <xdr:colOff>232317</xdr:colOff>
      <xdr:row>60</xdr:row>
      <xdr:rowOff>50647</xdr:rowOff>
    </xdr:to>
    <xdr:cxnSp macro="">
      <xdr:nvCxnSpPr>
        <xdr:cNvPr id="26" name="Straight Arrow Connector 25"/>
        <xdr:cNvCxnSpPr/>
      </xdr:nvCxnSpPr>
      <xdr:spPr>
        <a:xfrm flipV="1">
          <a:off x="8065584" y="9919939"/>
          <a:ext cx="3039172" cy="1281928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511097</xdr:colOff>
      <xdr:row>76</xdr:row>
      <xdr:rowOff>151008</xdr:rowOff>
    </xdr:from>
    <xdr:to>
      <xdr:col>18</xdr:col>
      <xdr:colOff>267229</xdr:colOff>
      <xdr:row>114</xdr:row>
      <xdr:rowOff>126664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097" y="14275886"/>
          <a:ext cx="10628571" cy="7038095"/>
        </a:xfrm>
        <a:prstGeom prst="rect">
          <a:avLst/>
        </a:prstGeom>
      </xdr:spPr>
    </xdr:pic>
    <xdr:clientData/>
  </xdr:twoCellAnchor>
  <xdr:twoCellAnchor editAs="oneCell">
    <xdr:from>
      <xdr:col>19</xdr:col>
      <xdr:colOff>313628</xdr:colOff>
      <xdr:row>82</xdr:row>
      <xdr:rowOff>162622</xdr:rowOff>
    </xdr:from>
    <xdr:to>
      <xdr:col>26</xdr:col>
      <xdr:colOff>532608</xdr:colOff>
      <xdr:row>105</xdr:row>
      <xdr:rowOff>162621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90091" y="15402622"/>
          <a:ext cx="4447151" cy="4274633"/>
        </a:xfrm>
        <a:prstGeom prst="rect">
          <a:avLst/>
        </a:prstGeom>
      </xdr:spPr>
    </xdr:pic>
    <xdr:clientData/>
  </xdr:twoCellAnchor>
  <xdr:twoCellAnchor>
    <xdr:from>
      <xdr:col>4</xdr:col>
      <xdr:colOff>255547</xdr:colOff>
      <xdr:row>90</xdr:row>
      <xdr:rowOff>105937</xdr:rowOff>
    </xdr:from>
    <xdr:to>
      <xdr:col>7</xdr:col>
      <xdr:colOff>464633</xdr:colOff>
      <xdr:row>92</xdr:row>
      <xdr:rowOff>162622</xdr:rowOff>
    </xdr:to>
    <xdr:sp macro="" textlink="">
      <xdr:nvSpPr>
        <xdr:cNvPr id="30" name="Rectangle 29"/>
        <xdr:cNvSpPr/>
      </xdr:nvSpPr>
      <xdr:spPr>
        <a:xfrm>
          <a:off x="2671645" y="16832766"/>
          <a:ext cx="2021159" cy="428393"/>
        </a:xfrm>
        <a:prstGeom prst="rect">
          <a:avLst/>
        </a:prstGeom>
        <a:noFill/>
        <a:ln w="76200">
          <a:solidFill>
            <a:srgbClr val="DE3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511097</xdr:colOff>
      <xdr:row>96</xdr:row>
      <xdr:rowOff>142178</xdr:rowOff>
    </xdr:from>
    <xdr:to>
      <xdr:col>8</xdr:col>
      <xdr:colOff>69695</xdr:colOff>
      <xdr:row>100</xdr:row>
      <xdr:rowOff>174238</xdr:rowOff>
    </xdr:to>
    <xdr:sp macro="" textlink="">
      <xdr:nvSpPr>
        <xdr:cNvPr id="31" name="Rectangle 30"/>
        <xdr:cNvSpPr/>
      </xdr:nvSpPr>
      <xdr:spPr>
        <a:xfrm>
          <a:off x="3531219" y="17984129"/>
          <a:ext cx="1370671" cy="775475"/>
        </a:xfrm>
        <a:prstGeom prst="rect">
          <a:avLst/>
        </a:prstGeom>
        <a:noFill/>
        <a:ln w="76200">
          <a:solidFill>
            <a:srgbClr val="DE3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373100</xdr:colOff>
      <xdr:row>106</xdr:row>
      <xdr:rowOff>127774</xdr:rowOff>
    </xdr:from>
    <xdr:to>
      <xdr:col>7</xdr:col>
      <xdr:colOff>92927</xdr:colOff>
      <xdr:row>108</xdr:row>
      <xdr:rowOff>139390</xdr:rowOff>
    </xdr:to>
    <xdr:sp macro="" textlink="">
      <xdr:nvSpPr>
        <xdr:cNvPr id="32" name="Rectangle 31"/>
        <xdr:cNvSpPr/>
      </xdr:nvSpPr>
      <xdr:spPr>
        <a:xfrm>
          <a:off x="1581149" y="19828262"/>
          <a:ext cx="2739949" cy="383323"/>
        </a:xfrm>
        <a:prstGeom prst="rect">
          <a:avLst/>
        </a:prstGeom>
        <a:noFill/>
        <a:ln w="76200">
          <a:solidFill>
            <a:srgbClr val="DE3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338254</xdr:colOff>
      <xdr:row>86</xdr:row>
      <xdr:rowOff>129169</xdr:rowOff>
    </xdr:from>
    <xdr:to>
      <xdr:col>21</xdr:col>
      <xdr:colOff>69695</xdr:colOff>
      <xdr:row>88</xdr:row>
      <xdr:rowOff>81311</xdr:rowOff>
    </xdr:to>
    <xdr:cxnSp macro="">
      <xdr:nvCxnSpPr>
        <xdr:cNvPr id="33" name="Straight Arrow Connector 32"/>
        <xdr:cNvCxnSpPr/>
      </xdr:nvCxnSpPr>
      <xdr:spPr>
        <a:xfrm>
          <a:off x="10002644" y="16112584"/>
          <a:ext cx="2751563" cy="32384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479038</xdr:colOff>
      <xdr:row>90</xdr:row>
      <xdr:rowOff>26021</xdr:rowOff>
    </xdr:from>
    <xdr:to>
      <xdr:col>20</xdr:col>
      <xdr:colOff>499482</xdr:colOff>
      <xdr:row>91</xdr:row>
      <xdr:rowOff>104543</xdr:rowOff>
    </xdr:to>
    <xdr:cxnSp macro="">
      <xdr:nvCxnSpPr>
        <xdr:cNvPr id="35" name="Straight Arrow Connector 34"/>
        <xdr:cNvCxnSpPr/>
      </xdr:nvCxnSpPr>
      <xdr:spPr>
        <a:xfrm>
          <a:off x="10143428" y="16752850"/>
          <a:ext cx="2436542" cy="26437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445584</xdr:colOff>
      <xdr:row>91</xdr:row>
      <xdr:rowOff>62262</xdr:rowOff>
    </xdr:from>
    <xdr:to>
      <xdr:col>20</xdr:col>
      <xdr:colOff>290396</xdr:colOff>
      <xdr:row>94</xdr:row>
      <xdr:rowOff>151006</xdr:rowOff>
    </xdr:to>
    <xdr:cxnSp macro="">
      <xdr:nvCxnSpPr>
        <xdr:cNvPr id="37" name="Straight Arrow Connector 36"/>
        <xdr:cNvCxnSpPr/>
      </xdr:nvCxnSpPr>
      <xdr:spPr>
        <a:xfrm>
          <a:off x="10109974" y="16974945"/>
          <a:ext cx="2260910" cy="646305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574753</xdr:colOff>
      <xdr:row>98</xdr:row>
      <xdr:rowOff>46463</xdr:rowOff>
    </xdr:from>
    <xdr:to>
      <xdr:col>20</xdr:col>
      <xdr:colOff>197469</xdr:colOff>
      <xdr:row>101</xdr:row>
      <xdr:rowOff>75272</xdr:rowOff>
    </xdr:to>
    <xdr:cxnSp macro="">
      <xdr:nvCxnSpPr>
        <xdr:cNvPr id="39" name="Straight Arrow Connector 38"/>
        <xdr:cNvCxnSpPr/>
      </xdr:nvCxnSpPr>
      <xdr:spPr>
        <a:xfrm flipV="1">
          <a:off x="10239143" y="18260122"/>
          <a:ext cx="2038814" cy="58637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84"/>
  <sheetViews>
    <sheetView tabSelected="1" topLeftCell="A10" zoomScale="90" zoomScaleNormal="90" workbookViewId="0">
      <selection activeCell="C16" sqref="C16"/>
    </sheetView>
  </sheetViews>
  <sheetFormatPr defaultRowHeight="15"/>
  <cols>
    <col min="1" max="1" width="6.42578125" style="6" customWidth="1"/>
    <col min="2" max="2" width="18.7109375" style="6" customWidth="1"/>
    <col min="3" max="3" width="19.42578125" style="6" customWidth="1"/>
    <col min="4" max="4" width="5.28515625" style="6" customWidth="1"/>
    <col min="5" max="6" width="18.7109375" style="6" customWidth="1"/>
    <col min="7" max="7" width="5.42578125" style="6" customWidth="1"/>
    <col min="8" max="9" width="18.7109375" style="6" customWidth="1"/>
    <col min="10" max="10" width="12.85546875" style="6" customWidth="1"/>
    <col min="11" max="11" width="15.140625" style="6" customWidth="1"/>
    <col min="12" max="13" width="9.140625" style="10"/>
    <col min="14" max="45" width="9.140625" style="32"/>
    <col min="46" max="83" width="9.140625" style="10"/>
    <col min="84" max="16384" width="9.140625" style="6"/>
  </cols>
  <sheetData>
    <row r="1" spans="1:12" ht="67.5" customHeight="1">
      <c r="A1" s="10"/>
      <c r="B1" s="31" t="s">
        <v>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55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5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ht="5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55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55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 ht="9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9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ht="9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ht="67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ht="59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2" ht="57.75" customHeight="1">
      <c r="B13" s="30" t="s">
        <v>3</v>
      </c>
      <c r="C13" s="30"/>
      <c r="D13" s="7" t="s">
        <v>4</v>
      </c>
      <c r="E13" s="8"/>
      <c r="F13" s="9"/>
      <c r="G13" s="10"/>
      <c r="H13" s="10"/>
      <c r="I13" s="11"/>
      <c r="J13" s="12">
        <f>C14-((F15*C15)/I15)</f>
        <v>11.040816326530612</v>
      </c>
      <c r="K13" s="13" t="s">
        <v>5</v>
      </c>
    </row>
    <row r="14" spans="1:12" ht="32.25" customHeight="1">
      <c r="A14" s="10"/>
      <c r="B14" s="14"/>
      <c r="C14" s="1">
        <v>25</v>
      </c>
      <c r="D14" s="10"/>
      <c r="E14" s="14"/>
      <c r="F14" s="1">
        <v>10</v>
      </c>
      <c r="G14" s="10"/>
      <c r="H14" s="14"/>
      <c r="I14" s="1">
        <v>70</v>
      </c>
      <c r="J14" s="10"/>
      <c r="K14" s="10"/>
    </row>
    <row r="15" spans="1:12" ht="36.75" customHeight="1">
      <c r="A15" s="10"/>
      <c r="B15" s="14"/>
      <c r="C15" s="5">
        <f>C14-C16</f>
        <v>19</v>
      </c>
      <c r="D15" s="10"/>
      <c r="E15" s="11"/>
      <c r="F15" s="15">
        <f>(I14-F14)^2</f>
        <v>3600</v>
      </c>
      <c r="G15" s="10"/>
      <c r="H15" s="11"/>
      <c r="I15" s="15">
        <f>I14^2</f>
        <v>4900</v>
      </c>
      <c r="J15" s="10"/>
      <c r="K15" s="10"/>
    </row>
    <row r="16" spans="1:12" ht="36.75" customHeight="1">
      <c r="A16" s="10"/>
      <c r="B16" s="14"/>
      <c r="C16" s="1">
        <v>6</v>
      </c>
      <c r="D16" s="10"/>
      <c r="E16" s="10"/>
      <c r="F16" s="10"/>
      <c r="G16" s="10"/>
      <c r="H16" s="10"/>
      <c r="I16" s="10"/>
      <c r="J16" s="10"/>
      <c r="K16" s="10"/>
    </row>
    <row r="17" spans="1:11" ht="15.75" thickBot="1">
      <c r="A17" s="10"/>
      <c r="D17" s="10"/>
      <c r="E17" s="10"/>
      <c r="F17" s="10"/>
      <c r="G17" s="10"/>
      <c r="H17" s="10"/>
      <c r="I17" s="10"/>
      <c r="J17" s="10"/>
      <c r="K17" s="10"/>
    </row>
    <row r="18" spans="1:11" ht="32.25" customHeight="1" thickTop="1" thickBot="1">
      <c r="A18" s="10"/>
      <c r="B18" s="16" t="s">
        <v>0</v>
      </c>
      <c r="C18" s="17"/>
      <c r="D18" s="10"/>
      <c r="E18" s="16" t="s">
        <v>1</v>
      </c>
      <c r="F18" s="17"/>
      <c r="G18" s="10"/>
      <c r="H18" s="18" t="s">
        <v>2</v>
      </c>
      <c r="I18" s="19"/>
      <c r="J18" s="10"/>
      <c r="K18" s="10"/>
    </row>
    <row r="19" spans="1:11" ht="26.25" customHeight="1" thickTop="1">
      <c r="A19" s="10"/>
      <c r="B19" s="20"/>
      <c r="C19" s="2">
        <v>706</v>
      </c>
      <c r="D19" s="10"/>
      <c r="E19" s="20"/>
      <c r="F19" s="2">
        <v>1750</v>
      </c>
      <c r="G19" s="10"/>
      <c r="H19" s="20"/>
      <c r="I19" s="21">
        <f>C19/F19</f>
        <v>0.40342857142857141</v>
      </c>
      <c r="J19" s="10"/>
      <c r="K19" s="10"/>
    </row>
    <row r="20" spans="1:11" ht="26.25" customHeight="1">
      <c r="A20" s="10"/>
      <c r="B20" s="22"/>
      <c r="C20" s="4">
        <v>31257.1</v>
      </c>
      <c r="D20" s="10"/>
      <c r="E20" s="22"/>
      <c r="F20" s="3">
        <v>91145.8</v>
      </c>
      <c r="G20" s="10"/>
      <c r="H20" s="22"/>
      <c r="I20" s="23">
        <f>C19/F19</f>
        <v>0.40342857142857141</v>
      </c>
      <c r="J20" s="10"/>
      <c r="K20" s="10"/>
    </row>
    <row r="21" spans="1:11" ht="26.25" customHeight="1">
      <c r="A21" s="10"/>
      <c r="B21" s="22"/>
      <c r="C21" s="4">
        <v>4267.5</v>
      </c>
      <c r="D21" s="10"/>
      <c r="E21" s="22"/>
      <c r="F21" s="3">
        <v>714583.3</v>
      </c>
      <c r="G21" s="10"/>
      <c r="H21" s="22"/>
      <c r="I21" s="23">
        <f>C19/F19</f>
        <v>0.40342857142857141</v>
      </c>
      <c r="J21" s="10"/>
      <c r="K21" s="10"/>
    </row>
    <row r="22" spans="1:11" ht="26.25" customHeight="1">
      <c r="A22" s="10"/>
      <c r="B22" s="22"/>
      <c r="C22" s="4">
        <v>17506.5</v>
      </c>
      <c r="D22" s="10"/>
      <c r="E22" s="22"/>
      <c r="F22" s="3">
        <v>282663.3</v>
      </c>
      <c r="G22" s="10"/>
      <c r="H22" s="22"/>
      <c r="I22" s="23">
        <f>C20/F20</f>
        <v>0.34293516541628905</v>
      </c>
      <c r="J22" s="10"/>
      <c r="K22" s="10"/>
    </row>
    <row r="23" spans="1:11" ht="26.25" customHeight="1">
      <c r="A23" s="10"/>
      <c r="B23" s="22"/>
      <c r="C23" s="24">
        <f>C14*F14</f>
        <v>250</v>
      </c>
      <c r="D23" s="10"/>
      <c r="E23" s="22"/>
      <c r="F23" s="25">
        <f>C14*I14</f>
        <v>1750</v>
      </c>
      <c r="G23" s="10"/>
      <c r="H23" s="22"/>
      <c r="I23" s="23">
        <f>C20/F20</f>
        <v>0.34293516541628905</v>
      </c>
      <c r="J23" s="10"/>
      <c r="K23" s="10"/>
    </row>
    <row r="24" spans="1:11" ht="26.25" customHeight="1" thickBot="1">
      <c r="A24" s="10"/>
      <c r="B24" s="26"/>
      <c r="C24" s="27">
        <f>J13</f>
        <v>11.040816326530612</v>
      </c>
      <c r="D24" s="10"/>
      <c r="E24" s="26"/>
      <c r="F24" s="28">
        <f>C14</f>
        <v>25</v>
      </c>
      <c r="G24" s="10"/>
      <c r="H24" s="22"/>
      <c r="I24" s="23">
        <f>0.6*(C22/F22)</f>
        <v>3.7160466180080683E-2</v>
      </c>
      <c r="J24" s="10"/>
      <c r="K24" s="10"/>
    </row>
    <row r="25" spans="1:11" ht="26.25" customHeight="1" thickTop="1">
      <c r="A25" s="10"/>
      <c r="B25" s="33"/>
      <c r="C25" s="33"/>
      <c r="D25" s="10"/>
      <c r="E25" s="33"/>
      <c r="F25" s="33"/>
      <c r="G25" s="10"/>
      <c r="H25" s="22"/>
      <c r="I25" s="23">
        <f>C23/F23</f>
        <v>0.14285714285714285</v>
      </c>
      <c r="J25" s="10"/>
      <c r="K25" s="10"/>
    </row>
    <row r="26" spans="1:11" ht="26.25" customHeight="1">
      <c r="A26" s="10"/>
      <c r="B26" s="33"/>
      <c r="C26" s="33"/>
      <c r="D26" s="10"/>
      <c r="E26" s="33"/>
      <c r="F26" s="33"/>
      <c r="G26" s="10"/>
      <c r="H26" s="22"/>
      <c r="I26" s="23">
        <f>C23/F23</f>
        <v>0.14285714285714285</v>
      </c>
      <c r="J26" s="10"/>
      <c r="K26" s="10"/>
    </row>
    <row r="27" spans="1:11" ht="26.25" customHeight="1">
      <c r="A27" s="10"/>
      <c r="B27" s="33"/>
      <c r="C27" s="33"/>
      <c r="D27" s="10"/>
      <c r="E27" s="33"/>
      <c r="F27" s="33"/>
      <c r="G27" s="10"/>
      <c r="H27" s="22"/>
      <c r="I27" s="23">
        <f>C24/F24</f>
        <v>0.44163265306122446</v>
      </c>
      <c r="J27" s="10"/>
      <c r="K27" s="10"/>
    </row>
    <row r="28" spans="1:11" ht="26.25" customHeight="1" thickBot="1">
      <c r="A28" s="10"/>
      <c r="B28" s="33"/>
      <c r="C28" s="33"/>
      <c r="D28" s="10"/>
      <c r="E28" s="33"/>
      <c r="F28" s="33"/>
      <c r="G28" s="10"/>
      <c r="H28" s="26"/>
      <c r="I28" s="29">
        <f>C24/F24</f>
        <v>0.44163265306122446</v>
      </c>
      <c r="J28" s="10"/>
      <c r="K28" s="10"/>
    </row>
    <row r="29" spans="1:11" ht="21" customHeight="1" thickTop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>
      <c r="A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>
      <c r="A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>
      <c r="A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>
      <c r="A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>
      <c r="A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>
      <c r="A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>
      <c r="A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>
      <c r="A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>
      <c r="A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>
      <c r="A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>
      <c r="A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>
      <c r="A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>
      <c r="A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>
      <c r="A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>
      <c r="A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>
      <c r="A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>
      <c r="A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>
      <c r="A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>
      <c r="A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>
      <c r="A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>
      <c r="A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>
      <c r="A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>
      <c r="A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>
      <c r="A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>
      <c r="A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>
      <c r="A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>
      <c r="A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>
      <c r="A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>
      <c r="A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>
      <c r="A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>
      <c r="A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>
      <c r="A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>
      <c r="A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>
      <c r="A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>
      <c r="A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>
      <c r="A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>
      <c r="A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>
      <c r="A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>
      <c r="A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>
      <c r="A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>
      <c r="A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>
      <c r="A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>
      <c r="A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>
      <c r="A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>
      <c r="A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>
      <c r="A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>
      <c r="A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>
      <c r="A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>
      <c r="A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>
      <c r="A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>
      <c r="A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>
      <c r="A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>
      <c r="A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>
      <c r="A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>
      <c r="A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>
      <c r="A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>
      <c r="A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>
      <c r="A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>
      <c r="A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>
      <c r="A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>
      <c r="A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>
      <c r="A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>
      <c r="A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>
      <c r="A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>
      <c r="A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>
      <c r="A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>
      <c r="A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>
      <c r="A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>
      <c r="A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>
      <c r="A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>
      <c r="A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>
      <c r="A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>
      <c r="A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>
      <c r="A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>
      <c r="A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>
      <c r="A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>
      <c r="A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>
      <c r="A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>
      <c r="A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>
      <c r="A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>
      <c r="A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>
      <c r="A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>
      <c r="A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>
      <c r="A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>
      <c r="A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>
      <c r="A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>
      <c r="A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>
      <c r="A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>
      <c r="A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>
      <c r="A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>
      <c r="A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>
      <c r="A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>
      <c r="A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>
      <c r="A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>
      <c r="A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>
      <c r="A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>
      <c r="A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>
      <c r="A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>
      <c r="A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>
      <c r="A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>
      <c r="A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>
      <c r="A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>
      <c r="A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>
      <c r="A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>
      <c r="A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>
      <c r="A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>
      <c r="A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>
      <c r="A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>
      <c r="A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>
      <c r="A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>
      <c r="A230" s="10"/>
      <c r="G230" s="10"/>
      <c r="H230" s="10"/>
      <c r="I230" s="10"/>
      <c r="J230" s="10"/>
      <c r="K230" s="10"/>
    </row>
    <row r="231" spans="1:11">
      <c r="A231" s="10"/>
      <c r="G231" s="10"/>
      <c r="H231" s="10"/>
      <c r="I231" s="10"/>
      <c r="J231" s="10"/>
      <c r="K231" s="10"/>
    </row>
    <row r="232" spans="1:11">
      <c r="A232" s="10"/>
      <c r="G232" s="10"/>
      <c r="H232" s="10"/>
      <c r="I232" s="10"/>
      <c r="J232" s="10"/>
      <c r="K232" s="10"/>
    </row>
    <row r="233" spans="1:11">
      <c r="A233" s="10"/>
      <c r="G233" s="10"/>
      <c r="H233" s="10"/>
      <c r="I233" s="10"/>
      <c r="J233" s="10"/>
      <c r="K233" s="10"/>
    </row>
    <row r="234" spans="1:11">
      <c r="A234" s="10"/>
      <c r="G234" s="10"/>
      <c r="H234" s="10"/>
      <c r="I234" s="10"/>
      <c r="J234" s="10"/>
      <c r="K234" s="10"/>
    </row>
    <row r="235" spans="1:11">
      <c r="A235" s="10"/>
      <c r="G235" s="10"/>
      <c r="H235" s="10"/>
      <c r="I235" s="10"/>
      <c r="J235" s="10"/>
      <c r="K235" s="10"/>
    </row>
    <row r="236" spans="1:11">
      <c r="A236" s="10"/>
      <c r="G236" s="10"/>
      <c r="H236" s="10"/>
      <c r="I236" s="10"/>
      <c r="J236" s="10"/>
      <c r="K236" s="10"/>
    </row>
    <row r="237" spans="1:11">
      <c r="A237" s="10"/>
      <c r="G237" s="10"/>
      <c r="H237" s="10"/>
      <c r="I237" s="10"/>
      <c r="J237" s="10"/>
      <c r="K237" s="10"/>
    </row>
    <row r="238" spans="1:11">
      <c r="A238" s="10"/>
      <c r="G238" s="10"/>
      <c r="H238" s="10"/>
      <c r="I238" s="10"/>
      <c r="J238" s="10"/>
      <c r="K238" s="10"/>
    </row>
    <row r="239" spans="1:11">
      <c r="A239" s="10"/>
      <c r="G239" s="10"/>
      <c r="H239" s="10"/>
      <c r="I239" s="10"/>
      <c r="J239" s="10"/>
      <c r="K239" s="10"/>
    </row>
    <row r="240" spans="1:11">
      <c r="A240" s="10"/>
      <c r="G240" s="10"/>
      <c r="H240" s="10"/>
      <c r="I240" s="10"/>
      <c r="J240" s="10"/>
      <c r="K240" s="10"/>
    </row>
    <row r="241" spans="1:11">
      <c r="A241" s="10"/>
      <c r="G241" s="10"/>
      <c r="H241" s="10"/>
      <c r="I241" s="10"/>
      <c r="J241" s="10"/>
      <c r="K241" s="10"/>
    </row>
    <row r="242" spans="1:11">
      <c r="A242" s="10"/>
      <c r="G242" s="10"/>
      <c r="H242" s="10"/>
      <c r="I242" s="10"/>
      <c r="J242" s="10"/>
      <c r="K242" s="10"/>
    </row>
    <row r="243" spans="1:11">
      <c r="A243" s="10"/>
      <c r="G243" s="10"/>
      <c r="H243" s="10"/>
      <c r="I243" s="10"/>
      <c r="J243" s="10"/>
      <c r="K243" s="10"/>
    </row>
    <row r="244" spans="1:11">
      <c r="A244" s="10"/>
      <c r="G244" s="10"/>
      <c r="H244" s="10"/>
      <c r="I244" s="10"/>
      <c r="J244" s="10"/>
      <c r="K244" s="10"/>
    </row>
    <row r="245" spans="1:11">
      <c r="A245" s="10"/>
      <c r="G245" s="10"/>
      <c r="H245" s="10"/>
      <c r="I245" s="10"/>
      <c r="J245" s="10"/>
      <c r="K245" s="10"/>
    </row>
    <row r="246" spans="1:11">
      <c r="A246" s="10"/>
      <c r="G246" s="10"/>
      <c r="H246" s="10"/>
      <c r="I246" s="10"/>
      <c r="J246" s="10"/>
      <c r="K246" s="10"/>
    </row>
    <row r="247" spans="1:11">
      <c r="A247" s="10"/>
      <c r="G247" s="10"/>
      <c r="H247" s="10"/>
      <c r="I247" s="10"/>
      <c r="J247" s="10"/>
      <c r="K247" s="10"/>
    </row>
    <row r="248" spans="1:11">
      <c r="A248" s="10"/>
      <c r="G248" s="10"/>
      <c r="H248" s="10"/>
      <c r="I248" s="10"/>
      <c r="J248" s="10"/>
      <c r="K248" s="10"/>
    </row>
    <row r="249" spans="1:11">
      <c r="A249" s="10"/>
      <c r="G249" s="10"/>
      <c r="H249" s="10"/>
      <c r="I249" s="10"/>
      <c r="J249" s="10"/>
      <c r="K249" s="10"/>
    </row>
    <row r="250" spans="1:11">
      <c r="A250" s="10"/>
      <c r="G250" s="10"/>
      <c r="H250" s="10"/>
      <c r="I250" s="10"/>
      <c r="J250" s="10"/>
      <c r="K250" s="10"/>
    </row>
    <row r="251" spans="1:11">
      <c r="A251" s="10"/>
      <c r="G251" s="10"/>
      <c r="H251" s="10"/>
      <c r="I251" s="10"/>
      <c r="J251" s="10"/>
      <c r="K251" s="10"/>
    </row>
    <row r="252" spans="1:11">
      <c r="A252" s="10"/>
      <c r="G252" s="10"/>
      <c r="H252" s="10"/>
      <c r="I252" s="10"/>
      <c r="J252" s="10"/>
      <c r="K252" s="10"/>
    </row>
    <row r="253" spans="1:11">
      <c r="A253" s="10"/>
      <c r="G253" s="10"/>
      <c r="H253" s="10"/>
      <c r="I253" s="10"/>
      <c r="J253" s="10"/>
      <c r="K253" s="10"/>
    </row>
    <row r="254" spans="1:11">
      <c r="A254" s="10"/>
      <c r="G254" s="10"/>
      <c r="H254" s="10"/>
      <c r="I254" s="10"/>
      <c r="J254" s="10"/>
      <c r="K254" s="10"/>
    </row>
    <row r="255" spans="1:11">
      <c r="A255" s="10"/>
      <c r="G255" s="10"/>
      <c r="H255" s="10"/>
      <c r="I255" s="10"/>
      <c r="J255" s="10"/>
      <c r="K255" s="10"/>
    </row>
    <row r="256" spans="1:11">
      <c r="A256" s="10"/>
      <c r="G256" s="10"/>
      <c r="H256" s="10"/>
      <c r="I256" s="10"/>
      <c r="J256" s="10"/>
      <c r="K256" s="10"/>
    </row>
    <row r="257" spans="1:11">
      <c r="A257" s="10"/>
      <c r="G257" s="10"/>
      <c r="H257" s="10"/>
      <c r="I257" s="10"/>
      <c r="J257" s="10"/>
      <c r="K257" s="10"/>
    </row>
    <row r="258" spans="1:11">
      <c r="A258" s="10"/>
      <c r="G258" s="10"/>
      <c r="H258" s="10"/>
      <c r="I258" s="10"/>
      <c r="J258" s="10"/>
      <c r="K258" s="10"/>
    </row>
    <row r="259" spans="1:11">
      <c r="A259" s="10"/>
      <c r="G259" s="10"/>
      <c r="H259" s="10"/>
      <c r="I259" s="10"/>
      <c r="J259" s="10"/>
      <c r="K259" s="10"/>
    </row>
    <row r="260" spans="1:11">
      <c r="A260" s="10"/>
      <c r="G260" s="10"/>
      <c r="H260" s="10"/>
      <c r="I260" s="10"/>
      <c r="J260" s="10"/>
      <c r="K260" s="10"/>
    </row>
    <row r="261" spans="1:11">
      <c r="A261" s="10"/>
      <c r="G261" s="10"/>
      <c r="H261" s="10"/>
      <c r="I261" s="10"/>
      <c r="J261" s="10"/>
      <c r="K261" s="10"/>
    </row>
    <row r="262" spans="1:11">
      <c r="A262" s="10"/>
      <c r="G262" s="10"/>
      <c r="H262" s="10"/>
      <c r="I262" s="10"/>
      <c r="J262" s="10"/>
      <c r="K262" s="10"/>
    </row>
    <row r="263" spans="1:11">
      <c r="A263" s="10"/>
      <c r="G263" s="10"/>
      <c r="H263" s="10"/>
      <c r="I263" s="10"/>
      <c r="J263" s="10"/>
      <c r="K263" s="10"/>
    </row>
    <row r="264" spans="1:11">
      <c r="A264" s="10"/>
      <c r="G264" s="10"/>
      <c r="H264" s="10"/>
      <c r="I264" s="10"/>
      <c r="J264" s="10"/>
      <c r="K264" s="10"/>
    </row>
    <row r="265" spans="1:11">
      <c r="A265" s="10"/>
      <c r="G265" s="10"/>
      <c r="H265" s="10"/>
      <c r="I265" s="10"/>
      <c r="J265" s="10"/>
      <c r="K265" s="10"/>
    </row>
    <row r="266" spans="1:11">
      <c r="A266" s="10"/>
      <c r="G266" s="10"/>
      <c r="H266" s="10"/>
      <c r="I266" s="10"/>
      <c r="J266" s="10"/>
      <c r="K266" s="10"/>
    </row>
    <row r="267" spans="1:11">
      <c r="A267" s="10"/>
      <c r="G267" s="10"/>
      <c r="H267" s="10"/>
      <c r="I267" s="10"/>
      <c r="J267" s="10"/>
      <c r="K267" s="10"/>
    </row>
    <row r="268" spans="1:11">
      <c r="A268" s="10"/>
      <c r="G268" s="10"/>
      <c r="H268" s="10"/>
      <c r="I268" s="10"/>
      <c r="J268" s="10"/>
      <c r="K268" s="10"/>
    </row>
    <row r="269" spans="1:11">
      <c r="A269" s="10"/>
      <c r="G269" s="10"/>
      <c r="H269" s="10"/>
      <c r="I269" s="10"/>
      <c r="J269" s="10"/>
      <c r="K269" s="10"/>
    </row>
    <row r="270" spans="1:11">
      <c r="A270" s="10"/>
      <c r="G270" s="10"/>
      <c r="H270" s="10"/>
      <c r="I270" s="10"/>
      <c r="J270" s="10"/>
      <c r="K270" s="10"/>
    </row>
    <row r="271" spans="1:11">
      <c r="A271" s="10"/>
      <c r="G271" s="10"/>
      <c r="H271" s="10"/>
      <c r="I271" s="10"/>
      <c r="J271" s="10"/>
      <c r="K271" s="10"/>
    </row>
    <row r="272" spans="1:11">
      <c r="A272" s="10"/>
      <c r="G272" s="10"/>
      <c r="H272" s="10"/>
      <c r="I272" s="10"/>
      <c r="J272" s="10"/>
      <c r="K272" s="10"/>
    </row>
    <row r="273" spans="1:11">
      <c r="A273" s="10"/>
      <c r="G273" s="10"/>
      <c r="H273" s="10"/>
      <c r="I273" s="10"/>
      <c r="J273" s="10"/>
      <c r="K273" s="10"/>
    </row>
    <row r="274" spans="1:11">
      <c r="A274" s="10"/>
      <c r="G274" s="10"/>
      <c r="H274" s="10"/>
      <c r="I274" s="10"/>
      <c r="J274" s="10"/>
      <c r="K274" s="10"/>
    </row>
    <row r="275" spans="1:11">
      <c r="A275" s="10"/>
      <c r="G275" s="10"/>
      <c r="H275" s="10"/>
      <c r="I275" s="10"/>
      <c r="J275" s="10"/>
      <c r="K275" s="10"/>
    </row>
    <row r="276" spans="1:11">
      <c r="A276" s="10"/>
      <c r="G276" s="10"/>
      <c r="H276" s="10"/>
      <c r="I276" s="10"/>
      <c r="J276" s="10"/>
      <c r="K276" s="10"/>
    </row>
    <row r="277" spans="1:11">
      <c r="A277" s="10"/>
      <c r="G277" s="10"/>
      <c r="H277" s="10"/>
      <c r="I277" s="10"/>
      <c r="J277" s="10"/>
      <c r="K277" s="10"/>
    </row>
    <row r="278" spans="1:11">
      <c r="A278" s="10"/>
      <c r="G278" s="10"/>
      <c r="H278" s="10"/>
      <c r="I278" s="10"/>
      <c r="J278" s="10"/>
      <c r="K278" s="10"/>
    </row>
    <row r="279" spans="1:11">
      <c r="G279" s="10"/>
      <c r="H279" s="10"/>
      <c r="I279" s="10"/>
      <c r="J279" s="10"/>
      <c r="K279" s="10"/>
    </row>
    <row r="280" spans="1:11">
      <c r="G280" s="10"/>
      <c r="H280" s="10"/>
      <c r="I280" s="10"/>
      <c r="J280" s="10"/>
      <c r="K280" s="10"/>
    </row>
    <row r="281" spans="1:11">
      <c r="J281" s="10"/>
      <c r="K281" s="10"/>
    </row>
    <row r="282" spans="1:11">
      <c r="J282" s="10"/>
      <c r="K282" s="10"/>
    </row>
    <row r="283" spans="1:11">
      <c r="J283" s="10"/>
      <c r="K283" s="10"/>
    </row>
    <row r="284" spans="1:11">
      <c r="J284" s="10"/>
      <c r="K284" s="10"/>
    </row>
  </sheetData>
  <sheetProtection selectLockedCells="1"/>
  <mergeCells count="5">
    <mergeCell ref="B18:C18"/>
    <mergeCell ref="E18:F18"/>
    <mergeCell ref="H18:I18"/>
    <mergeCell ref="B13:C13"/>
    <mergeCell ref="B1:L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1" zoomScale="82" zoomScaleNormal="82" workbookViewId="0">
      <selection sqref="A1:XFD1048576"/>
    </sheetView>
  </sheetViews>
  <sheetFormatPr defaultRowHeight="15"/>
  <cols>
    <col min="1" max="16384" width="9.140625" style="10"/>
  </cols>
  <sheetData/>
  <sheetProtection algorithmName="SHA-512" hashValue="A6yMilf25kDxnnEdY/Mp/+ZpmbFZgsxWvDiwgtmI+1G+GGpwHYAC+N9QTP9yJQ9DYAFdeUMrTcDrOLku7QFBOA==" saltValue="WYREbbxryv/boghZbYRhSA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waffle</vt:lpstr>
      <vt:lpstr>راهنما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2021-11-16T20:49:19Z</dcterms:modified>
</cp:coreProperties>
</file>