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طراحی ارماتور برش اصطکاکیACI318" sheetId="1" r:id="rId1"/>
    <sheet name="طراحی ارماتور برش اصطکاکیM9-9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N19" i="3" s="1"/>
  <c r="V14" i="3"/>
  <c r="AD8" i="3"/>
  <c r="U5" i="3"/>
  <c r="T14" i="3" l="1"/>
  <c r="V15" i="3" s="1"/>
  <c r="AD8" i="1" l="1"/>
  <c r="V14" i="1"/>
  <c r="U5" i="1"/>
  <c r="L19" i="1"/>
  <c r="N19" i="1" s="1"/>
  <c r="T14" i="1" l="1"/>
  <c r="V15" i="1" s="1"/>
</calcChain>
</file>

<file path=xl/sharedStrings.xml><?xml version="1.0" encoding="utf-8"?>
<sst xmlns="http://schemas.openxmlformats.org/spreadsheetml/2006/main" count="22" uniqueCount="12">
  <si>
    <t>استخراجی از سیف</t>
  </si>
  <si>
    <t>طراحی آرماتور برش اصطکاکی در محل اتصال دیوار برشی به دال</t>
  </si>
  <si>
    <t>بتن ریزی یکپارچه</t>
  </si>
  <si>
    <t>درزهای اتصال سرد</t>
  </si>
  <si>
    <r>
      <rPr>
        <b/>
        <sz val="26"/>
        <color theme="1"/>
        <rFont val="Calibri"/>
        <family val="2"/>
      </rPr>
      <t>Ф</t>
    </r>
    <r>
      <rPr>
        <b/>
        <sz val="14"/>
        <color theme="1"/>
        <rFont val="Calibri"/>
        <family val="2"/>
      </rPr>
      <t>(rebar size)</t>
    </r>
  </si>
  <si>
    <t>Ф</t>
  </si>
  <si>
    <t>cm</t>
  </si>
  <si>
    <t>@</t>
  </si>
  <si>
    <t>Cm</t>
  </si>
  <si>
    <t>بتن قرارگرفته در مجاورت بتن سخت شده و 6میلیمتر مضرس شده باشد</t>
  </si>
  <si>
    <t>بتن قرارگرفته در مجاورت بتن سخت شده و عمدا زبر نشده باشد</t>
  </si>
  <si>
    <t>بتن قرارگرفته در مجاورت فولاد ساختمانی نورد شده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</si>
</sst>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B Titr"/>
      <charset val="178"/>
    </font>
    <font>
      <b/>
      <sz val="26"/>
      <color theme="1"/>
      <name val="B Titr"/>
      <charset val="178"/>
    </font>
    <font>
      <b/>
      <sz val="24"/>
      <color theme="1"/>
      <name val="B Titr"/>
      <charset val="178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B Titr"/>
      <charset val="178"/>
    </font>
    <font>
      <b/>
      <sz val="22"/>
      <color theme="0"/>
      <name val="Calibri"/>
      <family val="2"/>
      <scheme val="minor"/>
    </font>
    <font>
      <b/>
      <sz val="28"/>
      <color rgb="FFFF0000"/>
      <name val="Calibri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1" fontId="8" fillId="2" borderId="0" xfId="0" applyNumberFormat="1" applyFont="1" applyFill="1" applyBorder="1" applyAlignment="1" applyProtection="1">
      <alignment horizontal="right"/>
    </xf>
    <xf numFmtId="1" fontId="8" fillId="2" borderId="0" xfId="0" applyNumberFormat="1" applyFont="1" applyFill="1" applyBorder="1" applyAlignment="1" applyProtection="1">
      <alignment horizontal="left"/>
    </xf>
    <xf numFmtId="1" fontId="7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right"/>
    </xf>
    <xf numFmtId="2" fontId="6" fillId="2" borderId="0" xfId="0" applyNumberFormat="1" applyFont="1" applyFill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298449</xdr:colOff>
      <xdr:row>1</xdr:row>
      <xdr:rowOff>197908</xdr:rowOff>
    </xdr:from>
    <xdr:to>
      <xdr:col>8</xdr:col>
      <xdr:colOff>4232</xdr:colOff>
      <xdr:row>10</xdr:row>
      <xdr:rowOff>90611</xdr:rowOff>
    </xdr:to>
    <xdr:pic>
      <xdr:nvPicPr>
        <xdr:cNvPr id="2" name="imi" descr="آموزش طراحی لرزه ای دیافراگم | انجمن تاپ فرو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4" y="645583"/>
          <a:ext cx="3458633" cy="2450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239184</xdr:colOff>
      <xdr:row>1</xdr:row>
      <xdr:rowOff>78051</xdr:rowOff>
    </xdr:from>
    <xdr:to>
      <xdr:col>14</xdr:col>
      <xdr:colOff>198284</xdr:colOff>
      <xdr:row>10</xdr:row>
      <xdr:rowOff>166688</xdr:rowOff>
    </xdr:to>
    <xdr:pic>
      <xdr:nvPicPr>
        <xdr:cNvPr id="3" name="imi" descr="کنترل انتقال برش از دیافراگم | گروه مهندسی ایدسا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5934" y="522551"/>
          <a:ext cx="5159750" cy="2684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190500</xdr:colOff>
      <xdr:row>13</xdr:row>
      <xdr:rowOff>38100</xdr:rowOff>
    </xdr:from>
    <xdr:ext cx="876300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869406" y="4062413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869406" y="4062413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𝑉_𝑢≤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3</xdr:col>
      <xdr:colOff>471487</xdr:colOff>
      <xdr:row>13</xdr:row>
      <xdr:rowOff>40481</xdr:rowOff>
    </xdr:from>
    <xdr:ext cx="350481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043112" y="3588544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043112" y="3588544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4</xdr:col>
      <xdr:colOff>135730</xdr:colOff>
      <xdr:row>13</xdr:row>
      <xdr:rowOff>33337</xdr:rowOff>
    </xdr:from>
    <xdr:ext cx="61912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2231230" y="3581400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231230" y="3581400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6</xdr:col>
      <xdr:colOff>88107</xdr:colOff>
      <xdr:row>13</xdr:row>
      <xdr:rowOff>33338</xdr:rowOff>
    </xdr:from>
    <xdr:ext cx="165096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434013" y="4057651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75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434013" y="4057651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=0.75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10</xdr:col>
      <xdr:colOff>238126</xdr:colOff>
      <xdr:row>13</xdr:row>
      <xdr:rowOff>28575</xdr:rowOff>
    </xdr:from>
    <xdr:ext cx="571500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114926" y="43148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=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114926" y="43148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=</a:t>
              </a:r>
            </a:p>
          </xdr:txBody>
        </xdr:sp>
      </mc:Fallback>
    </mc:AlternateContent>
    <xdr:clientData/>
  </xdr:oneCellAnchor>
  <xdr:oneCellAnchor>
    <xdr:from>
      <xdr:col>12</xdr:col>
      <xdr:colOff>183356</xdr:colOff>
      <xdr:row>12</xdr:row>
      <xdr:rowOff>230981</xdr:rowOff>
    </xdr:from>
    <xdr:ext cx="452367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8784431" y="3545681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8784431" y="3545681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18</xdr:col>
      <xdr:colOff>107156</xdr:colOff>
      <xdr:row>16</xdr:row>
      <xdr:rowOff>204788</xdr:rowOff>
    </xdr:from>
    <xdr:to>
      <xdr:col>23</xdr:col>
      <xdr:colOff>361951</xdr:colOff>
      <xdr:row>22</xdr:row>
      <xdr:rowOff>19325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85156" y="4957763"/>
          <a:ext cx="3064670" cy="2452963"/>
        </a:xfrm>
        <a:prstGeom prst="rect">
          <a:avLst/>
        </a:prstGeom>
      </xdr:spPr>
    </xdr:pic>
    <xdr:clientData/>
  </xdr:twoCellAnchor>
  <xdr:oneCellAnchor>
    <xdr:from>
      <xdr:col>4</xdr:col>
      <xdr:colOff>59531</xdr:colOff>
      <xdr:row>17</xdr:row>
      <xdr:rowOff>83343</xdr:rowOff>
    </xdr:from>
    <xdr:ext cx="1476376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4191000" y="6024562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4191000" y="6024562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𝑉_𝑢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9</xdr:col>
      <xdr:colOff>447675</xdr:colOff>
      <xdr:row>16</xdr:row>
      <xdr:rowOff>190500</xdr:rowOff>
    </xdr:from>
    <xdr:ext cx="297657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781800" y="4943475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/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781800" y="4943475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171450</xdr:colOff>
      <xdr:row>17</xdr:row>
      <xdr:rowOff>66675</xdr:rowOff>
    </xdr:from>
    <xdr:ext cx="452367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7924800" y="5057775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7924800" y="5057775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171449</xdr:colOff>
      <xdr:row>17</xdr:row>
      <xdr:rowOff>161925</xdr:rowOff>
    </xdr:from>
    <xdr:ext cx="1552575" cy="4653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9010649" y="5153025"/>
              <a:ext cx="1552575" cy="4653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𝑣𝑓</m:t>
                      </m:r>
                    </m:sub>
                  </m:sSub>
                </m:oMath>
              </a14:m>
              <a:r>
                <a:rPr lang="en-US" sz="2000"/>
                <a:t>(cm2/m)</a:t>
              </a: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9010649" y="5153025"/>
              <a:ext cx="1552575" cy="4653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𝐴_𝑣𝑓</a:t>
              </a:r>
              <a:r>
                <a:rPr lang="en-US" sz="2000"/>
                <a:t>(cm2/m)</a:t>
              </a:r>
            </a:p>
          </xdr:txBody>
        </xdr:sp>
      </mc:Fallback>
    </mc:AlternateContent>
    <xdr:clientData/>
  </xdr:oneCellAnchor>
  <xdr:oneCellAnchor>
    <xdr:from>
      <xdr:col>11</xdr:col>
      <xdr:colOff>397669</xdr:colOff>
      <xdr:row>13</xdr:row>
      <xdr:rowOff>0</xdr:rowOff>
    </xdr:from>
    <xdr:ext cx="757237" cy="532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8960644" y="3552825"/>
              <a:ext cx="757237" cy="5327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𝑣𝑓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8960644" y="3552825"/>
              <a:ext cx="757237" cy="5327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𝐴_𝑣𝑓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11</xdr:col>
      <xdr:colOff>95249</xdr:colOff>
      <xdr:row>12</xdr:row>
      <xdr:rowOff>130969</xdr:rowOff>
    </xdr:from>
    <xdr:ext cx="297657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8658224" y="3445669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/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8658224" y="3445669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14</xdr:col>
      <xdr:colOff>95250</xdr:colOff>
      <xdr:row>17</xdr:row>
      <xdr:rowOff>200025</xdr:rowOff>
    </xdr:from>
    <xdr:ext cx="1250021" cy="405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10658475" y="5191125"/>
              <a:ext cx="1250021" cy="405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𝑤𝑎𝑙𝑙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𝑐𝑚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0658475" y="5191125"/>
              <a:ext cx="1250021" cy="405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𝐿_(𝑤𝑎𝑙𝑙(𝑐𝑚))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16</xdr:col>
      <xdr:colOff>28575</xdr:colOff>
      <xdr:row>0</xdr:row>
      <xdr:rowOff>180975</xdr:rowOff>
    </xdr:from>
    <xdr:to>
      <xdr:col>26</xdr:col>
      <xdr:colOff>233362</xdr:colOff>
      <xdr:row>3</xdr:row>
      <xdr:rowOff>228448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96850" y="180975"/>
          <a:ext cx="6343650" cy="1219048"/>
        </a:xfrm>
        <a:prstGeom prst="rect">
          <a:avLst/>
        </a:prstGeom>
      </xdr:spPr>
    </xdr:pic>
    <xdr:clientData/>
  </xdr:twoCellAnchor>
  <xdr:twoCellAnchor>
    <xdr:from>
      <xdr:col>16</xdr:col>
      <xdr:colOff>542925</xdr:colOff>
      <xdr:row>3</xdr:row>
      <xdr:rowOff>47625</xdr:rowOff>
    </xdr:from>
    <xdr:to>
      <xdr:col>16</xdr:col>
      <xdr:colOff>723900</xdr:colOff>
      <xdr:row>4</xdr:row>
      <xdr:rowOff>161925</xdr:rowOff>
    </xdr:to>
    <xdr:cxnSp macro="">
      <xdr:nvCxnSpPr>
        <xdr:cNvPr id="12" name="Straight Connector 11"/>
        <xdr:cNvCxnSpPr/>
      </xdr:nvCxnSpPr>
      <xdr:spPr>
        <a:xfrm>
          <a:off x="13906500" y="1219200"/>
          <a:ext cx="180975" cy="3524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390525</xdr:colOff>
      <xdr:row>3</xdr:row>
      <xdr:rowOff>47625</xdr:rowOff>
    </xdr:from>
    <xdr:to>
      <xdr:col>26</xdr:col>
      <xdr:colOff>85725</xdr:colOff>
      <xdr:row>4</xdr:row>
      <xdr:rowOff>161925</xdr:rowOff>
    </xdr:to>
    <xdr:cxnSp macro="">
      <xdr:nvCxnSpPr>
        <xdr:cNvPr id="31" name="Straight Connector 30"/>
        <xdr:cNvCxnSpPr/>
      </xdr:nvCxnSpPr>
      <xdr:spPr>
        <a:xfrm>
          <a:off x="19078575" y="1219200"/>
          <a:ext cx="180975" cy="3524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638175</xdr:colOff>
      <xdr:row>4</xdr:row>
      <xdr:rowOff>0</xdr:rowOff>
    </xdr:from>
    <xdr:to>
      <xdr:col>26</xdr:col>
      <xdr:colOff>9525</xdr:colOff>
      <xdr:row>4</xdr:row>
      <xdr:rowOff>0</xdr:rowOff>
    </xdr:to>
    <xdr:cxnSp macro="">
      <xdr:nvCxnSpPr>
        <xdr:cNvPr id="32" name="Straight Connector 31"/>
        <xdr:cNvCxnSpPr/>
      </xdr:nvCxnSpPr>
      <xdr:spPr>
        <a:xfrm>
          <a:off x="14001750" y="1409700"/>
          <a:ext cx="51816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38100</xdr:colOff>
      <xdr:row>3</xdr:row>
      <xdr:rowOff>190500</xdr:rowOff>
    </xdr:from>
    <xdr:ext cx="942975" cy="3041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14516100" y="1362075"/>
              <a:ext cx="942975" cy="304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𝑤𝑎𝑙𝑙</m:t>
                        </m:r>
                        <m:d>
                          <m:dPr>
                            <m:ctrlPr>
                              <a:rPr lang="en-US" sz="18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e>
                        </m:d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32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14516100" y="1362075"/>
              <a:ext cx="942975" cy="304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8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𝐿_(𝑤𝑎𝑙𝑙(𝑐𝑚)=)</a:t>
              </a:r>
              <a:endParaRPr lang="en-US" sz="32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>
    <xdr:from>
      <xdr:col>17</xdr:col>
      <xdr:colOff>95250</xdr:colOff>
      <xdr:row>1</xdr:row>
      <xdr:rowOff>295275</xdr:rowOff>
    </xdr:from>
    <xdr:to>
      <xdr:col>17</xdr:col>
      <xdr:colOff>114300</xdr:colOff>
      <xdr:row>12</xdr:row>
      <xdr:rowOff>38100</xdr:rowOff>
    </xdr:to>
    <xdr:cxnSp macro="">
      <xdr:nvCxnSpPr>
        <xdr:cNvPr id="41" name="Straight Connector 40"/>
        <xdr:cNvCxnSpPr/>
      </xdr:nvCxnSpPr>
      <xdr:spPr>
        <a:xfrm flipH="1">
          <a:off x="14668500" y="742950"/>
          <a:ext cx="19050" cy="26098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</xdr:row>
      <xdr:rowOff>295275</xdr:rowOff>
    </xdr:from>
    <xdr:to>
      <xdr:col>18</xdr:col>
      <xdr:colOff>85725</xdr:colOff>
      <xdr:row>1</xdr:row>
      <xdr:rowOff>295275</xdr:rowOff>
    </xdr:to>
    <xdr:cxnSp macro="">
      <xdr:nvCxnSpPr>
        <xdr:cNvPr id="44" name="Straight Connector 43"/>
        <xdr:cNvCxnSpPr/>
      </xdr:nvCxnSpPr>
      <xdr:spPr>
        <a:xfrm>
          <a:off x="14668500" y="74295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1</xdr:row>
      <xdr:rowOff>257175</xdr:rowOff>
    </xdr:from>
    <xdr:to>
      <xdr:col>19</xdr:col>
      <xdr:colOff>38100</xdr:colOff>
      <xdr:row>3</xdr:row>
      <xdr:rowOff>180975</xdr:rowOff>
    </xdr:to>
    <xdr:cxnSp macro="">
      <xdr:nvCxnSpPr>
        <xdr:cNvPr id="45" name="Straight Connector 44"/>
        <xdr:cNvCxnSpPr/>
      </xdr:nvCxnSpPr>
      <xdr:spPr>
        <a:xfrm>
          <a:off x="15640050" y="704850"/>
          <a:ext cx="0" cy="6477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</xdr:row>
      <xdr:rowOff>276225</xdr:rowOff>
    </xdr:from>
    <xdr:to>
      <xdr:col>20</xdr:col>
      <xdr:colOff>19050</xdr:colOff>
      <xdr:row>1</xdr:row>
      <xdr:rowOff>276225</xdr:rowOff>
    </xdr:to>
    <xdr:cxnSp macro="">
      <xdr:nvCxnSpPr>
        <xdr:cNvPr id="49" name="Straight Connector 48"/>
        <xdr:cNvCxnSpPr/>
      </xdr:nvCxnSpPr>
      <xdr:spPr>
        <a:xfrm>
          <a:off x="15630525" y="72390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1</xdr:row>
      <xdr:rowOff>295275</xdr:rowOff>
    </xdr:from>
    <xdr:to>
      <xdr:col>21</xdr:col>
      <xdr:colOff>95250</xdr:colOff>
      <xdr:row>12</xdr:row>
      <xdr:rowOff>38100</xdr:rowOff>
    </xdr:to>
    <xdr:cxnSp macro="">
      <xdr:nvCxnSpPr>
        <xdr:cNvPr id="50" name="Straight Connector 49"/>
        <xdr:cNvCxnSpPr/>
      </xdr:nvCxnSpPr>
      <xdr:spPr>
        <a:xfrm flipH="1">
          <a:off x="14120813" y="747713"/>
          <a:ext cx="0" cy="2767012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83344</xdr:colOff>
      <xdr:row>1</xdr:row>
      <xdr:rowOff>285749</xdr:rowOff>
    </xdr:from>
    <xdr:to>
      <xdr:col>21</xdr:col>
      <xdr:colOff>631031</xdr:colOff>
      <xdr:row>1</xdr:row>
      <xdr:rowOff>285750</xdr:rowOff>
    </xdr:to>
    <xdr:cxnSp macro="">
      <xdr:nvCxnSpPr>
        <xdr:cNvPr id="51" name="Straight Connector 50"/>
        <xdr:cNvCxnSpPr/>
      </xdr:nvCxnSpPr>
      <xdr:spPr>
        <a:xfrm flipV="1">
          <a:off x="14108907" y="738187"/>
          <a:ext cx="547687" cy="1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209550</xdr:colOff>
      <xdr:row>1</xdr:row>
      <xdr:rowOff>285750</xdr:rowOff>
    </xdr:from>
    <xdr:to>
      <xdr:col>22</xdr:col>
      <xdr:colOff>228600</xdr:colOff>
      <xdr:row>12</xdr:row>
      <xdr:rowOff>28575</xdr:rowOff>
    </xdr:to>
    <xdr:cxnSp macro="">
      <xdr:nvCxnSpPr>
        <xdr:cNvPr id="52" name="Straight Connector 51"/>
        <xdr:cNvCxnSpPr/>
      </xdr:nvCxnSpPr>
      <xdr:spPr>
        <a:xfrm flipH="1">
          <a:off x="17354550" y="733425"/>
          <a:ext cx="19050" cy="26098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1</xdr:row>
      <xdr:rowOff>295275</xdr:rowOff>
    </xdr:from>
    <xdr:to>
      <xdr:col>23</xdr:col>
      <xdr:colOff>228600</xdr:colOff>
      <xdr:row>1</xdr:row>
      <xdr:rowOff>295275</xdr:rowOff>
    </xdr:to>
    <xdr:cxnSp macro="">
      <xdr:nvCxnSpPr>
        <xdr:cNvPr id="53" name="Straight Connector 52"/>
        <xdr:cNvCxnSpPr/>
      </xdr:nvCxnSpPr>
      <xdr:spPr>
        <a:xfrm>
          <a:off x="17383125" y="74295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419100</xdr:colOff>
      <xdr:row>1</xdr:row>
      <xdr:rowOff>285750</xdr:rowOff>
    </xdr:from>
    <xdr:to>
      <xdr:col>23</xdr:col>
      <xdr:colOff>438150</xdr:colOff>
      <xdr:row>12</xdr:row>
      <xdr:rowOff>28575</xdr:rowOff>
    </xdr:to>
    <xdr:cxnSp macro="">
      <xdr:nvCxnSpPr>
        <xdr:cNvPr id="54" name="Straight Connector 53"/>
        <xdr:cNvCxnSpPr/>
      </xdr:nvCxnSpPr>
      <xdr:spPr>
        <a:xfrm flipH="1">
          <a:off x="18078450" y="733425"/>
          <a:ext cx="19050" cy="26098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428625</xdr:colOff>
      <xdr:row>1</xdr:row>
      <xdr:rowOff>285750</xdr:rowOff>
    </xdr:from>
    <xdr:to>
      <xdr:col>24</xdr:col>
      <xdr:colOff>419100</xdr:colOff>
      <xdr:row>1</xdr:row>
      <xdr:rowOff>285750</xdr:rowOff>
    </xdr:to>
    <xdr:cxnSp macro="">
      <xdr:nvCxnSpPr>
        <xdr:cNvPr id="55" name="Straight Connector 54"/>
        <xdr:cNvCxnSpPr/>
      </xdr:nvCxnSpPr>
      <xdr:spPr>
        <a:xfrm>
          <a:off x="18087975" y="733425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1</xdr:row>
      <xdr:rowOff>276225</xdr:rowOff>
    </xdr:from>
    <xdr:to>
      <xdr:col>25</xdr:col>
      <xdr:colOff>266700</xdr:colOff>
      <xdr:row>12</xdr:row>
      <xdr:rowOff>19050</xdr:rowOff>
    </xdr:to>
    <xdr:cxnSp macro="">
      <xdr:nvCxnSpPr>
        <xdr:cNvPr id="56" name="Straight Connector 55"/>
        <xdr:cNvCxnSpPr/>
      </xdr:nvCxnSpPr>
      <xdr:spPr>
        <a:xfrm flipH="1">
          <a:off x="18935700" y="723900"/>
          <a:ext cx="19050" cy="26098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276225</xdr:colOff>
      <xdr:row>1</xdr:row>
      <xdr:rowOff>285750</xdr:rowOff>
    </xdr:from>
    <xdr:to>
      <xdr:col>26</xdr:col>
      <xdr:colOff>295275</xdr:colOff>
      <xdr:row>1</xdr:row>
      <xdr:rowOff>285750</xdr:rowOff>
    </xdr:to>
    <xdr:cxnSp macro="">
      <xdr:nvCxnSpPr>
        <xdr:cNvPr id="57" name="Straight Connector 56"/>
        <xdr:cNvCxnSpPr/>
      </xdr:nvCxnSpPr>
      <xdr:spPr>
        <a:xfrm>
          <a:off x="18964275" y="733425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466725</xdr:colOff>
      <xdr:row>1</xdr:row>
      <xdr:rowOff>276225</xdr:rowOff>
    </xdr:from>
    <xdr:to>
      <xdr:col>16</xdr:col>
      <xdr:colOff>485775</xdr:colOff>
      <xdr:row>12</xdr:row>
      <xdr:rowOff>19050</xdr:rowOff>
    </xdr:to>
    <xdr:cxnSp macro="">
      <xdr:nvCxnSpPr>
        <xdr:cNvPr id="58" name="Straight Connector 57"/>
        <xdr:cNvCxnSpPr/>
      </xdr:nvCxnSpPr>
      <xdr:spPr>
        <a:xfrm flipH="1">
          <a:off x="13830300" y="723900"/>
          <a:ext cx="19050" cy="26098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476250</xdr:colOff>
      <xdr:row>1</xdr:row>
      <xdr:rowOff>276225</xdr:rowOff>
    </xdr:from>
    <xdr:to>
      <xdr:col>16</xdr:col>
      <xdr:colOff>981075</xdr:colOff>
      <xdr:row>1</xdr:row>
      <xdr:rowOff>276225</xdr:rowOff>
    </xdr:to>
    <xdr:cxnSp macro="">
      <xdr:nvCxnSpPr>
        <xdr:cNvPr id="59" name="Straight Connector 58"/>
        <xdr:cNvCxnSpPr/>
      </xdr:nvCxnSpPr>
      <xdr:spPr>
        <a:xfrm>
          <a:off x="13839825" y="72390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5</xdr:row>
      <xdr:rowOff>57150</xdr:rowOff>
    </xdr:from>
    <xdr:to>
      <xdr:col>19</xdr:col>
      <xdr:colOff>38100</xdr:colOff>
      <xdr:row>11</xdr:row>
      <xdr:rowOff>228600</xdr:rowOff>
    </xdr:to>
    <xdr:cxnSp macro="">
      <xdr:nvCxnSpPr>
        <xdr:cNvPr id="60" name="Straight Connector 59"/>
        <xdr:cNvCxnSpPr/>
      </xdr:nvCxnSpPr>
      <xdr:spPr>
        <a:xfrm>
          <a:off x="15640050" y="1704975"/>
          <a:ext cx="0" cy="16002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485773</xdr:colOff>
      <xdr:row>12</xdr:row>
      <xdr:rowOff>161924</xdr:rowOff>
    </xdr:from>
    <xdr:to>
      <xdr:col>25</xdr:col>
      <xdr:colOff>247649</xdr:colOff>
      <xdr:row>13</xdr:row>
      <xdr:rowOff>285750</xdr:rowOff>
    </xdr:to>
    <xdr:sp macro="" textlink="">
      <xdr:nvSpPr>
        <xdr:cNvPr id="33" name="Right Brace 32"/>
        <xdr:cNvSpPr/>
      </xdr:nvSpPr>
      <xdr:spPr>
        <a:xfrm rot="5400000">
          <a:off x="16211548" y="1114424"/>
          <a:ext cx="361951" cy="5086351"/>
        </a:xfrm>
        <a:prstGeom prst="rightBrace">
          <a:avLst>
            <a:gd name="adj1" fmla="val 87280"/>
            <a:gd name="adj2" fmla="val 48052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214313</xdr:colOff>
      <xdr:row>1</xdr:row>
      <xdr:rowOff>335680</xdr:rowOff>
    </xdr:from>
    <xdr:to>
      <xdr:col>27</xdr:col>
      <xdr:colOff>233363</xdr:colOff>
      <xdr:row>12</xdr:row>
      <xdr:rowOff>-1</xdr:rowOff>
    </xdr:to>
    <xdr:cxnSp macro="">
      <xdr:nvCxnSpPr>
        <xdr:cNvPr id="61" name="Straight Connector 60"/>
        <xdr:cNvCxnSpPr/>
      </xdr:nvCxnSpPr>
      <xdr:spPr>
        <a:xfrm flipH="1">
          <a:off x="17359313" y="788118"/>
          <a:ext cx="19050" cy="25218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1</xdr:row>
      <xdr:rowOff>214311</xdr:rowOff>
    </xdr:from>
    <xdr:to>
      <xdr:col>27</xdr:col>
      <xdr:colOff>404813</xdr:colOff>
      <xdr:row>2</xdr:row>
      <xdr:rowOff>71437</xdr:rowOff>
    </xdr:to>
    <xdr:cxnSp macro="">
      <xdr:nvCxnSpPr>
        <xdr:cNvPr id="62" name="Straight Connector 61"/>
        <xdr:cNvCxnSpPr/>
      </xdr:nvCxnSpPr>
      <xdr:spPr>
        <a:xfrm flipV="1">
          <a:off x="17192625" y="666749"/>
          <a:ext cx="357188" cy="21431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11</xdr:row>
      <xdr:rowOff>154782</xdr:rowOff>
    </xdr:from>
    <xdr:to>
      <xdr:col>27</xdr:col>
      <xdr:colOff>404813</xdr:colOff>
      <xdr:row>12</xdr:row>
      <xdr:rowOff>130970</xdr:rowOff>
    </xdr:to>
    <xdr:cxnSp macro="">
      <xdr:nvCxnSpPr>
        <xdr:cNvPr id="64" name="Straight Connector 63"/>
        <xdr:cNvCxnSpPr/>
      </xdr:nvCxnSpPr>
      <xdr:spPr>
        <a:xfrm flipV="1">
          <a:off x="17192625" y="3226595"/>
          <a:ext cx="357188" cy="21431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59530</xdr:colOff>
      <xdr:row>6</xdr:row>
      <xdr:rowOff>95250</xdr:rowOff>
    </xdr:from>
    <xdr:ext cx="151209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/>
            <xdr:cNvSpPr txBox="1"/>
          </xdr:nvSpPr>
          <xdr:spPr>
            <a:xfrm>
              <a:off x="17692686" y="1976438"/>
              <a:ext cx="151209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𝑟𝑒𝑏𝑎𝑟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17692686" y="1976438"/>
              <a:ext cx="151209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𝐿_(𝑟𝑒𝑏𝑎𝑟=)</a:t>
              </a:r>
              <a:endParaRPr lang="en-US" sz="2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298449</xdr:colOff>
      <xdr:row>1</xdr:row>
      <xdr:rowOff>197908</xdr:rowOff>
    </xdr:from>
    <xdr:to>
      <xdr:col>8</xdr:col>
      <xdr:colOff>4232</xdr:colOff>
      <xdr:row>9</xdr:row>
      <xdr:rowOff>90611</xdr:rowOff>
    </xdr:to>
    <xdr:pic>
      <xdr:nvPicPr>
        <xdr:cNvPr id="2" name="imi" descr="آموزش طراحی لرزه ای دیافراگم | انجمن تاپ فرو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4" y="645583"/>
          <a:ext cx="3458633" cy="244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239184</xdr:colOff>
      <xdr:row>1</xdr:row>
      <xdr:rowOff>78051</xdr:rowOff>
    </xdr:from>
    <xdr:to>
      <xdr:col>14</xdr:col>
      <xdr:colOff>198284</xdr:colOff>
      <xdr:row>9</xdr:row>
      <xdr:rowOff>166688</xdr:rowOff>
    </xdr:to>
    <xdr:pic>
      <xdr:nvPicPr>
        <xdr:cNvPr id="3" name="imi" descr="کنترل انتقال برش از دیافراگم | گروه مهندسی ایدسا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5909" y="525726"/>
          <a:ext cx="5131175" cy="2641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190500</xdr:colOff>
      <xdr:row>13</xdr:row>
      <xdr:rowOff>38100</xdr:rowOff>
    </xdr:from>
    <xdr:ext cx="876300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238250" y="375285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r>
                      <a:rPr lang="en-US" sz="3200" b="0" i="1">
                        <a:latin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238250" y="3752850"/>
              <a:ext cx="876300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𝑉_𝑢≤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3</xdr:col>
      <xdr:colOff>471487</xdr:colOff>
      <xdr:row>13</xdr:row>
      <xdr:rowOff>40481</xdr:rowOff>
    </xdr:from>
    <xdr:ext cx="350481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043112" y="3755231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043112" y="3755231"/>
              <a:ext cx="350481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4</xdr:col>
      <xdr:colOff>135730</xdr:colOff>
      <xdr:row>13</xdr:row>
      <xdr:rowOff>33337</xdr:rowOff>
    </xdr:from>
    <xdr:ext cx="61912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231230" y="3748087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231230" y="3748087"/>
              <a:ext cx="61912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6</xdr:col>
      <xdr:colOff>88107</xdr:colOff>
      <xdr:row>13</xdr:row>
      <xdr:rowOff>33338</xdr:rowOff>
    </xdr:from>
    <xdr:ext cx="165096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3231357" y="3748088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n-US" sz="3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75</m:t>
                    </m:r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3231357" y="3748088"/>
              <a:ext cx="165096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=0.75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10</xdr:col>
      <xdr:colOff>238126</xdr:colOff>
      <xdr:row>13</xdr:row>
      <xdr:rowOff>28575</xdr:rowOff>
    </xdr:from>
    <xdr:ext cx="571500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457826" y="37433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𝑛</m:t>
                      </m:r>
                    </m:sub>
                  </m:sSub>
                </m:oMath>
              </a14:m>
              <a:r>
                <a:rPr lang="en-US" sz="2800"/>
                <a:t>=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457826" y="3743325"/>
              <a:ext cx="571500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𝑉_𝑛</a:t>
              </a:r>
              <a:r>
                <a:rPr lang="en-US" sz="2800"/>
                <a:t>=</a:t>
              </a:r>
            </a:p>
          </xdr:txBody>
        </xdr:sp>
      </mc:Fallback>
    </mc:AlternateContent>
    <xdr:clientData/>
  </xdr:oneCellAnchor>
  <xdr:oneCellAnchor>
    <xdr:from>
      <xdr:col>12</xdr:col>
      <xdr:colOff>183356</xdr:colOff>
      <xdr:row>12</xdr:row>
      <xdr:rowOff>230981</xdr:rowOff>
    </xdr:from>
    <xdr:ext cx="452367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060406" y="3707606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060406" y="3707606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18</xdr:col>
      <xdr:colOff>107156</xdr:colOff>
      <xdr:row>16</xdr:row>
      <xdr:rowOff>204788</xdr:rowOff>
    </xdr:from>
    <xdr:to>
      <xdr:col>23</xdr:col>
      <xdr:colOff>361951</xdr:colOff>
      <xdr:row>19</xdr:row>
      <xdr:rowOff>174106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89681" y="5262563"/>
          <a:ext cx="3055145" cy="2452962"/>
        </a:xfrm>
        <a:prstGeom prst="rect">
          <a:avLst/>
        </a:prstGeom>
      </xdr:spPr>
    </xdr:pic>
    <xdr:clientData/>
  </xdr:twoCellAnchor>
  <xdr:oneCellAnchor>
    <xdr:from>
      <xdr:col>4</xdr:col>
      <xdr:colOff>59531</xdr:colOff>
      <xdr:row>17</xdr:row>
      <xdr:rowOff>83343</xdr:rowOff>
    </xdr:from>
    <xdr:ext cx="1476376" cy="4863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2155031" y="5379243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</m:oMath>
              </a14:m>
              <a:r>
                <a:rPr lang="en-US" sz="2800"/>
                <a:t>(kg-m)</a:t>
              </a: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2155031" y="5379243"/>
              <a:ext cx="1476376" cy="4863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3200" b="0" i="0">
                  <a:latin typeface="Cambria Math" panose="02040503050406030204" pitchFamily="18" charset="0"/>
                </a:rPr>
                <a:t>𝑉_𝑢</a:t>
              </a:r>
              <a:r>
                <a:rPr lang="en-US" sz="2800"/>
                <a:t>(kg-m)</a:t>
              </a:r>
            </a:p>
          </xdr:txBody>
        </xdr:sp>
      </mc:Fallback>
    </mc:AlternateContent>
    <xdr:clientData/>
  </xdr:oneCellAnchor>
  <xdr:oneCellAnchor>
    <xdr:from>
      <xdr:col>9</xdr:col>
      <xdr:colOff>447675</xdr:colOff>
      <xdr:row>16</xdr:row>
      <xdr:rowOff>190500</xdr:rowOff>
    </xdr:from>
    <xdr:ext cx="297657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5219700" y="5248275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/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5219700" y="5248275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12</xdr:col>
      <xdr:colOff>171450</xdr:colOff>
      <xdr:row>17</xdr:row>
      <xdr:rowOff>66675</xdr:rowOff>
    </xdr:from>
    <xdr:ext cx="452367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7048500" y="5362575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048500" y="5362575"/>
              <a:ext cx="452367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13</xdr:col>
      <xdr:colOff>171449</xdr:colOff>
      <xdr:row>17</xdr:row>
      <xdr:rowOff>161925</xdr:rowOff>
    </xdr:from>
    <xdr:ext cx="1552575" cy="4653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7896224" y="5457825"/>
              <a:ext cx="1552575" cy="4653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8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en-US" sz="2800" b="0" i="1">
                          <a:latin typeface="Cambria Math" panose="02040503050406030204" pitchFamily="18" charset="0"/>
                        </a:rPr>
                        <m:t>𝑣𝑓</m:t>
                      </m:r>
                    </m:sub>
                  </m:sSub>
                </m:oMath>
              </a14:m>
              <a:r>
                <a:rPr lang="en-US" sz="2000"/>
                <a:t>(cm2/m)</a:t>
              </a: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7896224" y="5457825"/>
              <a:ext cx="1552575" cy="4653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𝐴_𝑣𝑓</a:t>
              </a:r>
              <a:r>
                <a:rPr lang="en-US" sz="2000"/>
                <a:t>(cm2/m)</a:t>
              </a:r>
            </a:p>
          </xdr:txBody>
        </xdr:sp>
      </mc:Fallback>
    </mc:AlternateContent>
    <xdr:clientData/>
  </xdr:oneCellAnchor>
  <xdr:oneCellAnchor>
    <xdr:from>
      <xdr:col>11</xdr:col>
      <xdr:colOff>397669</xdr:colOff>
      <xdr:row>13</xdr:row>
      <xdr:rowOff>0</xdr:rowOff>
    </xdr:from>
    <xdr:ext cx="757237" cy="532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6426994" y="3714750"/>
              <a:ext cx="757237" cy="5327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𝑣𝑓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6426994" y="3714750"/>
              <a:ext cx="757237" cy="5327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𝐴_𝑣𝑓</a:t>
              </a:r>
              <a:endParaRPr lang="en-US" sz="2800"/>
            </a:p>
          </xdr:txBody>
        </xdr:sp>
      </mc:Fallback>
    </mc:AlternateContent>
    <xdr:clientData/>
  </xdr:oneCellAnchor>
  <xdr:oneCellAnchor>
    <xdr:from>
      <xdr:col>11</xdr:col>
      <xdr:colOff>95249</xdr:colOff>
      <xdr:row>12</xdr:row>
      <xdr:rowOff>130969</xdr:rowOff>
    </xdr:from>
    <xdr:ext cx="297657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6124574" y="3607594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/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6124574" y="3607594"/>
              <a:ext cx="29765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14</xdr:col>
      <xdr:colOff>95250</xdr:colOff>
      <xdr:row>17</xdr:row>
      <xdr:rowOff>200025</xdr:rowOff>
    </xdr:from>
    <xdr:ext cx="1250021" cy="405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9544050" y="5495925"/>
              <a:ext cx="1250021" cy="405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𝑤𝑎𝑙𝑙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𝑐𝑚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9544050" y="5495925"/>
              <a:ext cx="1250021" cy="405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𝐿_(𝑤𝑎𝑙𝑙(𝑐𝑚))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16</xdr:col>
      <xdr:colOff>28575</xdr:colOff>
      <xdr:row>0</xdr:row>
      <xdr:rowOff>180975</xdr:rowOff>
    </xdr:from>
    <xdr:to>
      <xdr:col>26</xdr:col>
      <xdr:colOff>233362</xdr:colOff>
      <xdr:row>3</xdr:row>
      <xdr:rowOff>228448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87075" y="180975"/>
          <a:ext cx="6338887" cy="1219048"/>
        </a:xfrm>
        <a:prstGeom prst="rect">
          <a:avLst/>
        </a:prstGeom>
      </xdr:spPr>
    </xdr:pic>
    <xdr:clientData/>
  </xdr:twoCellAnchor>
  <xdr:twoCellAnchor>
    <xdr:from>
      <xdr:col>16</xdr:col>
      <xdr:colOff>542925</xdr:colOff>
      <xdr:row>3</xdr:row>
      <xdr:rowOff>47625</xdr:rowOff>
    </xdr:from>
    <xdr:to>
      <xdr:col>16</xdr:col>
      <xdr:colOff>723900</xdr:colOff>
      <xdr:row>4</xdr:row>
      <xdr:rowOff>161925</xdr:rowOff>
    </xdr:to>
    <xdr:cxnSp macro="">
      <xdr:nvCxnSpPr>
        <xdr:cNvPr id="19" name="Straight Connector 18"/>
        <xdr:cNvCxnSpPr/>
      </xdr:nvCxnSpPr>
      <xdr:spPr>
        <a:xfrm>
          <a:off x="11401425" y="1219200"/>
          <a:ext cx="180975" cy="3524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390525</xdr:colOff>
      <xdr:row>3</xdr:row>
      <xdr:rowOff>47625</xdr:rowOff>
    </xdr:from>
    <xdr:to>
      <xdr:col>26</xdr:col>
      <xdr:colOff>85725</xdr:colOff>
      <xdr:row>4</xdr:row>
      <xdr:rowOff>161925</xdr:rowOff>
    </xdr:to>
    <xdr:cxnSp macro="">
      <xdr:nvCxnSpPr>
        <xdr:cNvPr id="20" name="Straight Connector 19"/>
        <xdr:cNvCxnSpPr/>
      </xdr:nvCxnSpPr>
      <xdr:spPr>
        <a:xfrm>
          <a:off x="16897350" y="1219200"/>
          <a:ext cx="180975" cy="3524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638175</xdr:colOff>
      <xdr:row>4</xdr:row>
      <xdr:rowOff>0</xdr:rowOff>
    </xdr:from>
    <xdr:to>
      <xdr:col>26</xdr:col>
      <xdr:colOff>9525</xdr:colOff>
      <xdr:row>4</xdr:row>
      <xdr:rowOff>0</xdr:rowOff>
    </xdr:to>
    <xdr:cxnSp macro="">
      <xdr:nvCxnSpPr>
        <xdr:cNvPr id="21" name="Straight Connector 20"/>
        <xdr:cNvCxnSpPr/>
      </xdr:nvCxnSpPr>
      <xdr:spPr>
        <a:xfrm>
          <a:off x="11496675" y="1409700"/>
          <a:ext cx="55054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14287</xdr:colOff>
      <xdr:row>4</xdr:row>
      <xdr:rowOff>35719</xdr:rowOff>
    </xdr:from>
    <xdr:ext cx="942975" cy="3041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2587287" y="1559719"/>
              <a:ext cx="942975" cy="304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𝑤𝑎𝑙𝑙</m:t>
                        </m:r>
                        <m:d>
                          <m:dPr>
                            <m:ctrlPr>
                              <a:rPr lang="en-US" sz="18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e>
                        </m:d>
                        <m:r>
                          <a:rPr lang="en-US" sz="18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32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2587287" y="1559719"/>
              <a:ext cx="942975" cy="3041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8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𝐿_(𝑤𝑎𝑙𝑙(𝑐𝑚)=)</a:t>
              </a:r>
              <a:endParaRPr lang="en-US" sz="32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>
    <xdr:from>
      <xdr:col>17</xdr:col>
      <xdr:colOff>95250</xdr:colOff>
      <xdr:row>1</xdr:row>
      <xdr:rowOff>295275</xdr:rowOff>
    </xdr:from>
    <xdr:to>
      <xdr:col>17</xdr:col>
      <xdr:colOff>114300</xdr:colOff>
      <xdr:row>12</xdr:row>
      <xdr:rowOff>38100</xdr:rowOff>
    </xdr:to>
    <xdr:cxnSp macro="">
      <xdr:nvCxnSpPr>
        <xdr:cNvPr id="23" name="Straight Connector 22"/>
        <xdr:cNvCxnSpPr/>
      </xdr:nvCxnSpPr>
      <xdr:spPr>
        <a:xfrm flipH="1">
          <a:off x="12163425" y="742950"/>
          <a:ext cx="1905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</xdr:row>
      <xdr:rowOff>295275</xdr:rowOff>
    </xdr:from>
    <xdr:to>
      <xdr:col>18</xdr:col>
      <xdr:colOff>85725</xdr:colOff>
      <xdr:row>1</xdr:row>
      <xdr:rowOff>295275</xdr:rowOff>
    </xdr:to>
    <xdr:cxnSp macro="">
      <xdr:nvCxnSpPr>
        <xdr:cNvPr id="24" name="Straight Connector 23"/>
        <xdr:cNvCxnSpPr/>
      </xdr:nvCxnSpPr>
      <xdr:spPr>
        <a:xfrm>
          <a:off x="12163425" y="74295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1</xdr:row>
      <xdr:rowOff>257175</xdr:rowOff>
    </xdr:from>
    <xdr:to>
      <xdr:col>19</xdr:col>
      <xdr:colOff>47624</xdr:colOff>
      <xdr:row>3</xdr:row>
      <xdr:rowOff>285749</xdr:rowOff>
    </xdr:to>
    <xdr:cxnSp macro="">
      <xdr:nvCxnSpPr>
        <xdr:cNvPr id="25" name="Straight Connector 24"/>
        <xdr:cNvCxnSpPr/>
      </xdr:nvCxnSpPr>
      <xdr:spPr>
        <a:xfrm>
          <a:off x="13111163" y="709613"/>
          <a:ext cx="9524" cy="742949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</xdr:row>
      <xdr:rowOff>276225</xdr:rowOff>
    </xdr:from>
    <xdr:to>
      <xdr:col>20</xdr:col>
      <xdr:colOff>19050</xdr:colOff>
      <xdr:row>1</xdr:row>
      <xdr:rowOff>276225</xdr:rowOff>
    </xdr:to>
    <xdr:cxnSp macro="">
      <xdr:nvCxnSpPr>
        <xdr:cNvPr id="26" name="Straight Connector 25"/>
        <xdr:cNvCxnSpPr/>
      </xdr:nvCxnSpPr>
      <xdr:spPr>
        <a:xfrm>
          <a:off x="13115925" y="723900"/>
          <a:ext cx="4667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1</xdr:row>
      <xdr:rowOff>295275</xdr:rowOff>
    </xdr:from>
    <xdr:to>
      <xdr:col>21</xdr:col>
      <xdr:colOff>95250</xdr:colOff>
      <xdr:row>12</xdr:row>
      <xdr:rowOff>38100</xdr:rowOff>
    </xdr:to>
    <xdr:cxnSp macro="">
      <xdr:nvCxnSpPr>
        <xdr:cNvPr id="27" name="Straight Connector 26"/>
        <xdr:cNvCxnSpPr/>
      </xdr:nvCxnSpPr>
      <xdr:spPr>
        <a:xfrm flipH="1">
          <a:off x="14135100" y="742950"/>
          <a:ext cx="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83344</xdr:colOff>
      <xdr:row>1</xdr:row>
      <xdr:rowOff>285749</xdr:rowOff>
    </xdr:from>
    <xdr:to>
      <xdr:col>21</xdr:col>
      <xdr:colOff>631031</xdr:colOff>
      <xdr:row>1</xdr:row>
      <xdr:rowOff>285750</xdr:rowOff>
    </xdr:to>
    <xdr:cxnSp macro="">
      <xdr:nvCxnSpPr>
        <xdr:cNvPr id="28" name="Straight Connector 27"/>
        <xdr:cNvCxnSpPr/>
      </xdr:nvCxnSpPr>
      <xdr:spPr>
        <a:xfrm flipV="1">
          <a:off x="14123194" y="733424"/>
          <a:ext cx="547687" cy="1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209550</xdr:colOff>
      <xdr:row>1</xdr:row>
      <xdr:rowOff>285750</xdr:rowOff>
    </xdr:from>
    <xdr:to>
      <xdr:col>22</xdr:col>
      <xdr:colOff>228600</xdr:colOff>
      <xdr:row>12</xdr:row>
      <xdr:rowOff>28575</xdr:rowOff>
    </xdr:to>
    <xdr:cxnSp macro="">
      <xdr:nvCxnSpPr>
        <xdr:cNvPr id="29" name="Straight Connector 28"/>
        <xdr:cNvCxnSpPr/>
      </xdr:nvCxnSpPr>
      <xdr:spPr>
        <a:xfrm flipH="1">
          <a:off x="15078075" y="733425"/>
          <a:ext cx="1905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1</xdr:row>
      <xdr:rowOff>295275</xdr:rowOff>
    </xdr:from>
    <xdr:to>
      <xdr:col>23</xdr:col>
      <xdr:colOff>228600</xdr:colOff>
      <xdr:row>1</xdr:row>
      <xdr:rowOff>295275</xdr:rowOff>
    </xdr:to>
    <xdr:cxnSp macro="">
      <xdr:nvCxnSpPr>
        <xdr:cNvPr id="30" name="Straight Connector 29"/>
        <xdr:cNvCxnSpPr/>
      </xdr:nvCxnSpPr>
      <xdr:spPr>
        <a:xfrm>
          <a:off x="15106650" y="74295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419100</xdr:colOff>
      <xdr:row>1</xdr:row>
      <xdr:rowOff>285750</xdr:rowOff>
    </xdr:from>
    <xdr:to>
      <xdr:col>23</xdr:col>
      <xdr:colOff>438150</xdr:colOff>
      <xdr:row>12</xdr:row>
      <xdr:rowOff>28575</xdr:rowOff>
    </xdr:to>
    <xdr:cxnSp macro="">
      <xdr:nvCxnSpPr>
        <xdr:cNvPr id="31" name="Straight Connector 30"/>
        <xdr:cNvCxnSpPr/>
      </xdr:nvCxnSpPr>
      <xdr:spPr>
        <a:xfrm flipH="1">
          <a:off x="15801975" y="733425"/>
          <a:ext cx="1905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428625</xdr:colOff>
      <xdr:row>1</xdr:row>
      <xdr:rowOff>285750</xdr:rowOff>
    </xdr:from>
    <xdr:to>
      <xdr:col>24</xdr:col>
      <xdr:colOff>419100</xdr:colOff>
      <xdr:row>1</xdr:row>
      <xdr:rowOff>285750</xdr:rowOff>
    </xdr:to>
    <xdr:cxnSp macro="">
      <xdr:nvCxnSpPr>
        <xdr:cNvPr id="32" name="Straight Connector 31"/>
        <xdr:cNvCxnSpPr/>
      </xdr:nvCxnSpPr>
      <xdr:spPr>
        <a:xfrm>
          <a:off x="15811500" y="733425"/>
          <a:ext cx="60007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1</xdr:row>
      <xdr:rowOff>276225</xdr:rowOff>
    </xdr:from>
    <xdr:to>
      <xdr:col>25</xdr:col>
      <xdr:colOff>266700</xdr:colOff>
      <xdr:row>12</xdr:row>
      <xdr:rowOff>19050</xdr:rowOff>
    </xdr:to>
    <xdr:cxnSp macro="">
      <xdr:nvCxnSpPr>
        <xdr:cNvPr id="33" name="Straight Connector 32"/>
        <xdr:cNvCxnSpPr/>
      </xdr:nvCxnSpPr>
      <xdr:spPr>
        <a:xfrm flipH="1">
          <a:off x="16754475" y="723900"/>
          <a:ext cx="1905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276225</xdr:colOff>
      <xdr:row>1</xdr:row>
      <xdr:rowOff>285750</xdr:rowOff>
    </xdr:from>
    <xdr:to>
      <xdr:col>26</xdr:col>
      <xdr:colOff>295275</xdr:colOff>
      <xdr:row>1</xdr:row>
      <xdr:rowOff>285750</xdr:rowOff>
    </xdr:to>
    <xdr:cxnSp macro="">
      <xdr:nvCxnSpPr>
        <xdr:cNvPr id="34" name="Straight Connector 33"/>
        <xdr:cNvCxnSpPr/>
      </xdr:nvCxnSpPr>
      <xdr:spPr>
        <a:xfrm>
          <a:off x="16783050" y="733425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466725</xdr:colOff>
      <xdr:row>1</xdr:row>
      <xdr:rowOff>276225</xdr:rowOff>
    </xdr:from>
    <xdr:to>
      <xdr:col>16</xdr:col>
      <xdr:colOff>485775</xdr:colOff>
      <xdr:row>12</xdr:row>
      <xdr:rowOff>19050</xdr:rowOff>
    </xdr:to>
    <xdr:cxnSp macro="">
      <xdr:nvCxnSpPr>
        <xdr:cNvPr id="35" name="Straight Connector 34"/>
        <xdr:cNvCxnSpPr/>
      </xdr:nvCxnSpPr>
      <xdr:spPr>
        <a:xfrm flipH="1">
          <a:off x="11325225" y="723900"/>
          <a:ext cx="19050" cy="27717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476250</xdr:colOff>
      <xdr:row>1</xdr:row>
      <xdr:rowOff>276225</xdr:rowOff>
    </xdr:from>
    <xdr:to>
      <xdr:col>16</xdr:col>
      <xdr:colOff>981075</xdr:colOff>
      <xdr:row>1</xdr:row>
      <xdr:rowOff>276225</xdr:rowOff>
    </xdr:to>
    <xdr:cxnSp macro="">
      <xdr:nvCxnSpPr>
        <xdr:cNvPr id="36" name="Straight Connector 35"/>
        <xdr:cNvCxnSpPr/>
      </xdr:nvCxnSpPr>
      <xdr:spPr>
        <a:xfrm>
          <a:off x="11334750" y="723900"/>
          <a:ext cx="504825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5</xdr:row>
      <xdr:rowOff>57150</xdr:rowOff>
    </xdr:from>
    <xdr:to>
      <xdr:col>19</xdr:col>
      <xdr:colOff>38100</xdr:colOff>
      <xdr:row>11</xdr:row>
      <xdr:rowOff>228600</xdr:rowOff>
    </xdr:to>
    <xdr:cxnSp macro="">
      <xdr:nvCxnSpPr>
        <xdr:cNvPr id="37" name="Straight Connector 36"/>
        <xdr:cNvCxnSpPr/>
      </xdr:nvCxnSpPr>
      <xdr:spPr>
        <a:xfrm>
          <a:off x="13125450" y="1704975"/>
          <a:ext cx="0" cy="176212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485773</xdr:colOff>
      <xdr:row>12</xdr:row>
      <xdr:rowOff>161924</xdr:rowOff>
    </xdr:from>
    <xdr:to>
      <xdr:col>25</xdr:col>
      <xdr:colOff>247649</xdr:colOff>
      <xdr:row>13</xdr:row>
      <xdr:rowOff>285750</xdr:rowOff>
    </xdr:to>
    <xdr:sp macro="" textlink="">
      <xdr:nvSpPr>
        <xdr:cNvPr id="38" name="Right Brace 37"/>
        <xdr:cNvSpPr/>
      </xdr:nvSpPr>
      <xdr:spPr>
        <a:xfrm rot="5400000">
          <a:off x="13868398" y="1114424"/>
          <a:ext cx="361951" cy="5410201"/>
        </a:xfrm>
        <a:prstGeom prst="rightBrace">
          <a:avLst>
            <a:gd name="adj1" fmla="val 87280"/>
            <a:gd name="adj2" fmla="val 48052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214313</xdr:colOff>
      <xdr:row>1</xdr:row>
      <xdr:rowOff>335680</xdr:rowOff>
    </xdr:from>
    <xdr:to>
      <xdr:col>27</xdr:col>
      <xdr:colOff>233363</xdr:colOff>
      <xdr:row>12</xdr:row>
      <xdr:rowOff>-1</xdr:rowOff>
    </xdr:to>
    <xdr:cxnSp macro="">
      <xdr:nvCxnSpPr>
        <xdr:cNvPr id="39" name="Straight Connector 38"/>
        <xdr:cNvCxnSpPr/>
      </xdr:nvCxnSpPr>
      <xdr:spPr>
        <a:xfrm flipH="1">
          <a:off x="17692688" y="783355"/>
          <a:ext cx="19050" cy="269326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1</xdr:row>
      <xdr:rowOff>214311</xdr:rowOff>
    </xdr:from>
    <xdr:to>
      <xdr:col>27</xdr:col>
      <xdr:colOff>404813</xdr:colOff>
      <xdr:row>2</xdr:row>
      <xdr:rowOff>71437</xdr:rowOff>
    </xdr:to>
    <xdr:cxnSp macro="">
      <xdr:nvCxnSpPr>
        <xdr:cNvPr id="40" name="Straight Connector 39"/>
        <xdr:cNvCxnSpPr/>
      </xdr:nvCxnSpPr>
      <xdr:spPr>
        <a:xfrm flipV="1">
          <a:off x="17526000" y="661986"/>
          <a:ext cx="357188" cy="2190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11</xdr:row>
      <xdr:rowOff>154782</xdr:rowOff>
    </xdr:from>
    <xdr:to>
      <xdr:col>27</xdr:col>
      <xdr:colOff>404813</xdr:colOff>
      <xdr:row>12</xdr:row>
      <xdr:rowOff>130970</xdr:rowOff>
    </xdr:to>
    <xdr:cxnSp macro="">
      <xdr:nvCxnSpPr>
        <xdr:cNvPr id="41" name="Straight Connector 40"/>
        <xdr:cNvCxnSpPr/>
      </xdr:nvCxnSpPr>
      <xdr:spPr>
        <a:xfrm flipV="1">
          <a:off x="17526000" y="3393282"/>
          <a:ext cx="357188" cy="21431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59530</xdr:colOff>
      <xdr:row>6</xdr:row>
      <xdr:rowOff>95250</xdr:rowOff>
    </xdr:from>
    <xdr:ext cx="1512095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18023680" y="1981200"/>
              <a:ext cx="151209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𝑟𝑒𝑏𝑎𝑟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28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8023680" y="1981200"/>
              <a:ext cx="1512095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0" i="0">
                  <a:latin typeface="Cambria Math" panose="02040503050406030204" pitchFamily="18" charset="0"/>
                </a:rPr>
                <a:t>𝐿_(𝑟𝑒𝑏𝑎𝑟=)</a:t>
              </a:r>
              <a:endParaRPr lang="en-US" sz="2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A4" zoomScale="90" zoomScaleNormal="90" workbookViewId="0">
      <selection activeCell="H19" sqref="H19:K19"/>
    </sheetView>
  </sheetViews>
  <sheetFormatPr defaultRowHeight="18.75" x14ac:dyDescent="0.25"/>
  <cols>
    <col min="1" max="7" width="7.85546875" style="2" customWidth="1"/>
    <col min="8" max="9" width="9.140625" style="2"/>
    <col min="10" max="10" width="5" style="2" customWidth="1"/>
    <col min="11" max="11" width="12.140625" style="2" customWidth="1"/>
    <col min="12" max="13" width="12.7109375" style="2" customWidth="1"/>
    <col min="14" max="14" width="25.85546875" style="2" customWidth="1"/>
    <col min="15" max="16" width="10.5703125" style="2" customWidth="1"/>
    <col min="17" max="17" width="18.140625" style="2" customWidth="1"/>
    <col min="18" max="18" width="7.7109375" style="2" customWidth="1"/>
    <col min="19" max="19" width="7.5703125" style="2" customWidth="1"/>
    <col min="20" max="21" width="7.140625" style="2" customWidth="1"/>
    <col min="22" max="22" width="12.42578125" style="2" bestFit="1" customWidth="1"/>
    <col min="23" max="23" width="7.7109375" style="2" customWidth="1"/>
    <col min="24" max="24" width="9.140625" style="2" customWidth="1"/>
    <col min="25" max="25" width="7.7109375" style="2" customWidth="1"/>
    <col min="26" max="28" width="7.28515625" style="2" customWidth="1"/>
    <col min="29" max="29" width="23.140625" style="2" customWidth="1"/>
    <col min="30" max="30" width="10.7109375" style="2" customWidth="1"/>
    <col min="31" max="31" width="7.28515625" style="2" customWidth="1"/>
    <col min="32" max="32" width="9.140625" style="2"/>
    <col min="33" max="33" width="9.7109375" style="2" customWidth="1"/>
    <col min="34" max="34" width="9.42578125" style="2" customWidth="1"/>
    <col min="35" max="35" width="6.42578125" style="2" customWidth="1"/>
    <col min="36" max="36" width="17.85546875" style="2" customWidth="1"/>
    <col min="37" max="16384" width="9.140625" style="2"/>
  </cols>
  <sheetData>
    <row r="1" spans="1:36" ht="35.25" customHeight="1" thickTop="1" x14ac:dyDescent="0.25">
      <c r="A1" s="1"/>
      <c r="B1" s="13"/>
      <c r="C1" s="32" t="s">
        <v>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3"/>
      <c r="P1" s="13"/>
      <c r="Q1" s="1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4"/>
    </row>
    <row r="2" spans="1:36" ht="28.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H2" s="10"/>
      <c r="AI2" s="11" t="s">
        <v>2</v>
      </c>
      <c r="AJ2" s="12">
        <v>1.4</v>
      </c>
    </row>
    <row r="3" spans="1:36" ht="28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H3" s="10"/>
      <c r="AI3" s="11" t="s">
        <v>3</v>
      </c>
      <c r="AJ3" s="12">
        <v>0.6</v>
      </c>
    </row>
    <row r="4" spans="1:3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H4" s="10"/>
      <c r="AI4" s="10"/>
      <c r="AJ4" s="10"/>
    </row>
    <row r="5" spans="1:3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>
        <f>O19</f>
        <v>340</v>
      </c>
      <c r="V5" s="4"/>
      <c r="W5" s="4"/>
      <c r="X5" s="4"/>
      <c r="Y5" s="4"/>
      <c r="Z5" s="4"/>
      <c r="AA5" s="4"/>
      <c r="AB5" s="4"/>
      <c r="AC5" s="4"/>
      <c r="AD5" s="4"/>
      <c r="AH5" s="10"/>
      <c r="AI5" s="10"/>
      <c r="AJ5" s="10"/>
    </row>
    <row r="6" spans="1:3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H6" s="10"/>
      <c r="AI6" s="10"/>
      <c r="AJ6" s="10"/>
    </row>
    <row r="7" spans="1:36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8"/>
      <c r="AD7" s="4"/>
      <c r="AH7" s="10"/>
      <c r="AI7" s="10"/>
      <c r="AJ7" s="10"/>
    </row>
    <row r="8" spans="1:36" ht="31.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38"/>
      <c r="AD8" s="25">
        <f>O19/2</f>
        <v>170</v>
      </c>
      <c r="AE8" s="24" t="s">
        <v>6</v>
      </c>
      <c r="AH8" s="10"/>
      <c r="AI8" s="10"/>
      <c r="AJ8" s="10"/>
    </row>
    <row r="9" spans="1:3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H9" s="10"/>
      <c r="AI9" s="10"/>
      <c r="AJ9" s="10"/>
    </row>
    <row r="10" spans="1:3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H10" s="10"/>
      <c r="AI10" s="10"/>
      <c r="AJ10" s="10"/>
    </row>
    <row r="11" spans="1:3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H11" s="10"/>
      <c r="AI11" s="10"/>
      <c r="AJ11" s="10"/>
    </row>
    <row r="12" spans="1:3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H12" s="10"/>
      <c r="AI12" s="10"/>
      <c r="AJ12" s="10">
        <v>10</v>
      </c>
    </row>
    <row r="13" spans="1:3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H13" s="10"/>
      <c r="AI13" s="10"/>
      <c r="AJ13" s="10">
        <v>12</v>
      </c>
    </row>
    <row r="14" spans="1:36" ht="57" customHeight="1" x14ac:dyDescent="0.55000000000000004">
      <c r="A14" s="4"/>
      <c r="B14" s="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6"/>
      <c r="T14" s="17">
        <f>(U5/100)*N19/(0.785*((Q19/10)^2))</f>
        <v>2.784349408553231</v>
      </c>
      <c r="U14" s="23" t="s">
        <v>5</v>
      </c>
      <c r="V14" s="18">
        <f>Q19</f>
        <v>10</v>
      </c>
      <c r="W14" s="18"/>
      <c r="X14" s="19"/>
      <c r="Y14" s="20"/>
      <c r="Z14" s="16"/>
      <c r="AA14" s="16"/>
      <c r="AB14" s="4"/>
      <c r="AC14" s="4"/>
      <c r="AD14" s="4"/>
      <c r="AH14" s="10"/>
      <c r="AI14" s="10"/>
      <c r="AJ14" s="10">
        <v>14</v>
      </c>
    </row>
    <row r="15" spans="1:36" ht="30" customHeight="1" x14ac:dyDescent="0.55000000000000004">
      <c r="U15" s="27" t="s">
        <v>7</v>
      </c>
      <c r="V15" s="28">
        <f>O19/T14</f>
        <v>122.11111111111107</v>
      </c>
      <c r="W15" s="26" t="s">
        <v>8</v>
      </c>
      <c r="AH15" s="10"/>
      <c r="AI15" s="10"/>
      <c r="AJ15" s="10">
        <v>16</v>
      </c>
    </row>
    <row r="16" spans="1:36" x14ac:dyDescent="0.25">
      <c r="AH16" s="10"/>
      <c r="AI16" s="10"/>
      <c r="AJ16" s="10">
        <v>18</v>
      </c>
    </row>
    <row r="17" spans="1:36" x14ac:dyDescent="0.25">
      <c r="AH17" s="10"/>
      <c r="AI17" s="10"/>
      <c r="AJ17" s="10">
        <v>20</v>
      </c>
    </row>
    <row r="18" spans="1:36" ht="57" customHeight="1" x14ac:dyDescent="0.25">
      <c r="A18" s="39" t="s">
        <v>0</v>
      </c>
      <c r="B18" s="40"/>
      <c r="C18" s="40"/>
      <c r="D18" s="40"/>
      <c r="E18" s="34"/>
      <c r="F18" s="34"/>
      <c r="G18" s="35"/>
      <c r="H18" s="33"/>
      <c r="I18" s="34"/>
      <c r="J18" s="34"/>
      <c r="K18" s="34"/>
      <c r="L18" s="35"/>
      <c r="M18" s="5"/>
      <c r="N18" s="5"/>
      <c r="O18" s="36"/>
      <c r="P18" s="36"/>
      <c r="Q18" s="8" t="s">
        <v>4</v>
      </c>
      <c r="AH18" s="10"/>
      <c r="AI18" s="10"/>
      <c r="AJ18" s="10">
        <v>22</v>
      </c>
    </row>
    <row r="19" spans="1:36" ht="75.75" customHeight="1" x14ac:dyDescent="0.25">
      <c r="A19" s="41">
        <v>2700</v>
      </c>
      <c r="B19" s="41"/>
      <c r="C19" s="41"/>
      <c r="D19" s="41"/>
      <c r="E19" s="41"/>
      <c r="F19" s="41"/>
      <c r="G19" s="41"/>
      <c r="H19" s="42" t="s">
        <v>2</v>
      </c>
      <c r="I19" s="42"/>
      <c r="J19" s="42"/>
      <c r="K19" s="42"/>
      <c r="L19" s="6">
        <f>VLOOKUP(H19,AI2:AJ3,2,0)</f>
        <v>1.4</v>
      </c>
      <c r="M19" s="21">
        <v>4000</v>
      </c>
      <c r="N19" s="7">
        <f>A19/(0.75*L19*M19)</f>
        <v>0.64285714285714302</v>
      </c>
      <c r="O19" s="37">
        <v>340</v>
      </c>
      <c r="P19" s="37"/>
      <c r="Q19" s="22">
        <v>10</v>
      </c>
    </row>
  </sheetData>
  <sheetProtection algorithmName="SHA-512" hashValue="F8gTOmxzjDCySMvWmVesOTc/yaCv6yXvFVl9gilj0XPx8H+ByDvu6h5Swor4dSGW2BEHi0u6PfumCPqgAXbNEQ==" saltValue="pCbzL4ektv+FIbOmBmkf7w==" spinCount="100000" sheet="1" selectLockedCells="1"/>
  <mergeCells count="9">
    <mergeCell ref="C1:N1"/>
    <mergeCell ref="H18:L18"/>
    <mergeCell ref="O18:P18"/>
    <mergeCell ref="O19:P19"/>
    <mergeCell ref="AC7:AC8"/>
    <mergeCell ref="A18:D18"/>
    <mergeCell ref="E18:G18"/>
    <mergeCell ref="A19:G19"/>
    <mergeCell ref="H19:K19"/>
  </mergeCells>
  <dataValidations count="2">
    <dataValidation type="list" allowBlank="1" showInputMessage="1" showErrorMessage="1" sqref="H19:K19">
      <formula1>$AI$2:$AI$3</formula1>
    </dataValidation>
    <dataValidation type="list" allowBlank="1" showInputMessage="1" showErrorMessage="1" sqref="Q19">
      <formula1>$AJ$12:$AJ$18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zoomScale="71" zoomScaleNormal="71" workbookViewId="0">
      <selection activeCell="Q19" sqref="Q19"/>
    </sheetView>
  </sheetViews>
  <sheetFormatPr defaultRowHeight="18.75" x14ac:dyDescent="0.25"/>
  <cols>
    <col min="1" max="7" width="7.85546875" style="2" customWidth="1"/>
    <col min="8" max="9" width="9.140625" style="2"/>
    <col min="10" max="10" width="5" style="2" customWidth="1"/>
    <col min="11" max="11" width="12.140625" style="2" customWidth="1"/>
    <col min="12" max="13" width="12.7109375" style="2" customWidth="1"/>
    <col min="14" max="14" width="25.85546875" style="2" customWidth="1"/>
    <col min="15" max="16" width="10.5703125" style="2" customWidth="1"/>
    <col min="17" max="17" width="18.140625" style="2" customWidth="1"/>
    <col min="18" max="18" width="7.7109375" style="2" customWidth="1"/>
    <col min="19" max="19" width="7.5703125" style="2" customWidth="1"/>
    <col min="20" max="21" width="7.140625" style="2" customWidth="1"/>
    <col min="22" max="22" width="12.42578125" style="2" bestFit="1" customWidth="1"/>
    <col min="23" max="23" width="7.7109375" style="2" customWidth="1"/>
    <col min="24" max="24" width="9.140625" style="2" customWidth="1"/>
    <col min="25" max="25" width="7.7109375" style="2" customWidth="1"/>
    <col min="26" max="28" width="7.28515625" style="2" customWidth="1"/>
    <col min="29" max="29" width="23.140625" style="2" customWidth="1"/>
    <col min="30" max="30" width="10.7109375" style="2" customWidth="1"/>
    <col min="31" max="31" width="7.28515625" style="2" customWidth="1"/>
    <col min="32" max="34" width="2.85546875" style="2" customWidth="1"/>
    <col min="35" max="35" width="71.85546875" style="2" customWidth="1"/>
    <col min="36" max="36" width="17.85546875" style="2" customWidth="1"/>
    <col min="37" max="16384" width="9.140625" style="2"/>
  </cols>
  <sheetData>
    <row r="1" spans="1:36" ht="35.25" customHeight="1" thickTop="1" x14ac:dyDescent="0.25">
      <c r="A1" s="1"/>
      <c r="B1" s="13"/>
      <c r="C1" s="32" t="s">
        <v>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3"/>
      <c r="P1" s="13"/>
      <c r="Q1" s="1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I1" s="10"/>
      <c r="AJ1" s="10"/>
    </row>
    <row r="2" spans="1:36" ht="28.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I2" s="11" t="s">
        <v>2</v>
      </c>
      <c r="AJ2" s="12">
        <v>1.4</v>
      </c>
    </row>
    <row r="3" spans="1:36" ht="28.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I3" s="11" t="s">
        <v>9</v>
      </c>
      <c r="AJ3" s="12">
        <v>1</v>
      </c>
    </row>
    <row r="4" spans="1:36" ht="28.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I4" s="11" t="s">
        <v>10</v>
      </c>
      <c r="AJ4" s="12">
        <v>0.6</v>
      </c>
    </row>
    <row r="5" spans="1:36" ht="28.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4">
        <f>O19</f>
        <v>340</v>
      </c>
      <c r="V5" s="31"/>
      <c r="W5" s="31"/>
      <c r="X5" s="31"/>
      <c r="Y5" s="31"/>
      <c r="Z5" s="31"/>
      <c r="AA5" s="31"/>
      <c r="AB5" s="31"/>
      <c r="AC5" s="31"/>
      <c r="AD5" s="31"/>
      <c r="AI5" s="11" t="s">
        <v>11</v>
      </c>
      <c r="AJ5" s="12">
        <v>0.7</v>
      </c>
    </row>
    <row r="6" spans="1:36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I6" s="10"/>
      <c r="AJ6" s="10"/>
    </row>
    <row r="7" spans="1:36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8"/>
      <c r="AD7" s="31"/>
      <c r="AI7" s="10"/>
      <c r="AJ7" s="10"/>
    </row>
    <row r="8" spans="1:36" ht="31.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8"/>
      <c r="AD8" s="25">
        <f>O19/2</f>
        <v>170</v>
      </c>
      <c r="AE8" s="24" t="s">
        <v>6</v>
      </c>
      <c r="AI8" s="10"/>
      <c r="AJ8" s="10"/>
    </row>
    <row r="9" spans="1:36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I9" s="10"/>
      <c r="AJ9" s="10"/>
    </row>
    <row r="10" spans="1:36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I10" s="10"/>
      <c r="AJ10" s="10"/>
    </row>
    <row r="11" spans="1:36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I11" s="10"/>
      <c r="AJ11" s="10"/>
    </row>
    <row r="12" spans="1:36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I12" s="10"/>
      <c r="AJ12" s="10">
        <v>10</v>
      </c>
    </row>
    <row r="13" spans="1:36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I13" s="10"/>
      <c r="AJ13" s="10">
        <v>12</v>
      </c>
    </row>
    <row r="14" spans="1:36" ht="57" customHeight="1" x14ac:dyDescent="0.55000000000000004">
      <c r="A14" s="31"/>
      <c r="B14" s="3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6"/>
      <c r="T14" s="17">
        <f>(U5/100)*N19/(0.785*((Q19/10)^2))</f>
        <v>3.8155899302396121</v>
      </c>
      <c r="U14" s="23" t="s">
        <v>5</v>
      </c>
      <c r="V14" s="18">
        <f>Q19</f>
        <v>10</v>
      </c>
      <c r="W14" s="18"/>
      <c r="X14" s="19"/>
      <c r="Y14" s="20"/>
      <c r="Z14" s="16"/>
      <c r="AA14" s="16"/>
      <c r="AB14" s="31"/>
      <c r="AC14" s="31"/>
      <c r="AD14" s="31"/>
      <c r="AI14" s="10"/>
      <c r="AJ14" s="10">
        <v>14</v>
      </c>
    </row>
    <row r="15" spans="1:36" ht="30" customHeight="1" x14ac:dyDescent="0.55000000000000004">
      <c r="U15" s="27" t="s">
        <v>7</v>
      </c>
      <c r="V15" s="28">
        <f>O19/T14</f>
        <v>89.108108108108098</v>
      </c>
      <c r="W15" s="26" t="s">
        <v>8</v>
      </c>
      <c r="AI15" s="10"/>
      <c r="AJ15" s="10">
        <v>16</v>
      </c>
    </row>
    <row r="16" spans="1:36" x14ac:dyDescent="0.25">
      <c r="AI16" s="10"/>
      <c r="AJ16" s="10">
        <v>18</v>
      </c>
    </row>
    <row r="17" spans="1:36" x14ac:dyDescent="0.25">
      <c r="AI17" s="10"/>
      <c r="AJ17" s="10">
        <v>20</v>
      </c>
    </row>
    <row r="18" spans="1:36" ht="57" customHeight="1" x14ac:dyDescent="0.25">
      <c r="A18" s="39" t="s">
        <v>0</v>
      </c>
      <c r="B18" s="40"/>
      <c r="C18" s="40"/>
      <c r="D18" s="40"/>
      <c r="E18" s="34"/>
      <c r="F18" s="34"/>
      <c r="G18" s="35"/>
      <c r="H18" s="33"/>
      <c r="I18" s="34"/>
      <c r="J18" s="34"/>
      <c r="K18" s="34"/>
      <c r="L18" s="35"/>
      <c r="M18" s="29"/>
      <c r="N18" s="29"/>
      <c r="O18" s="36"/>
      <c r="P18" s="36"/>
      <c r="Q18" s="8" t="s">
        <v>4</v>
      </c>
      <c r="AI18" s="10"/>
      <c r="AJ18" s="10">
        <v>22</v>
      </c>
    </row>
    <row r="19" spans="1:36" ht="120" customHeight="1" x14ac:dyDescent="0.25">
      <c r="A19" s="41">
        <v>3700</v>
      </c>
      <c r="B19" s="41"/>
      <c r="C19" s="41"/>
      <c r="D19" s="41"/>
      <c r="E19" s="41"/>
      <c r="F19" s="41"/>
      <c r="G19" s="41"/>
      <c r="H19" s="43" t="s">
        <v>2</v>
      </c>
      <c r="I19" s="43"/>
      <c r="J19" s="43"/>
      <c r="K19" s="43"/>
      <c r="L19" s="6">
        <f>VLOOKUP(H19,AI2:AJ5,2,0)</f>
        <v>1.4</v>
      </c>
      <c r="M19" s="21">
        <v>4000</v>
      </c>
      <c r="N19" s="7">
        <f>A19/(0.75*L19*M19)</f>
        <v>0.88095238095238115</v>
      </c>
      <c r="O19" s="37">
        <v>340</v>
      </c>
      <c r="P19" s="37"/>
      <c r="Q19" s="30">
        <v>10</v>
      </c>
      <c r="AI19" s="10"/>
      <c r="AJ19" s="10"/>
    </row>
  </sheetData>
  <sheetProtection algorithmName="SHA-512" hashValue="4Hq1URcolPlmOGa14gAwiE+HEkCytQiZzQW12dMMV/3iYBcBz4GtIYuso6857U1LqUasX7YdhxRAOP+3ilxfnQ==" saltValue="fxKba0VC078tlMz1K+bL2g==" spinCount="100000" sheet="1" selectLockedCells="1"/>
  <dataConsolidate/>
  <mergeCells count="9">
    <mergeCell ref="A19:G19"/>
    <mergeCell ref="H19:K19"/>
    <mergeCell ref="O19:P19"/>
    <mergeCell ref="C1:N1"/>
    <mergeCell ref="AC7:AC8"/>
    <mergeCell ref="A18:D18"/>
    <mergeCell ref="E18:G18"/>
    <mergeCell ref="H18:L18"/>
    <mergeCell ref="O18:P18"/>
  </mergeCells>
  <dataValidations count="2">
    <dataValidation type="list" allowBlank="1" showInputMessage="1" showErrorMessage="1" sqref="Q19">
      <formula1>$AJ$12:$AJ$18</formula1>
    </dataValidation>
    <dataValidation type="list" allowBlank="1" showInputMessage="1" showErrorMessage="1" sqref="H19:K19">
      <formula1>$AI$2:$AI$5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طراحی ارماتور برش اصطکاکیACI318</vt:lpstr>
      <vt:lpstr>طراحی ارماتور برش اصطکاکیM9-99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2021-09-14T11:21:38Z</dcterms:modified>
</cp:coreProperties>
</file>